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4" i="9"/>
  <c r="U35" i="9" s="1"/>
  <c r="U36" i="9" s="1"/>
  <c r="U37" i="9" s="1"/>
  <c r="BE34" i="9" l="1"/>
  <c r="BE35" i="9" s="1"/>
  <c r="BE36" i="9" s="1"/>
  <c r="BE37" i="9" s="1"/>
</calcChain>
</file>

<file path=xl/sharedStrings.xml><?xml version="1.0" encoding="utf-8"?>
<sst xmlns="http://schemas.openxmlformats.org/spreadsheetml/2006/main" count="958" uniqueCount="534">
  <si>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</si>
  <si>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</si>
  <si>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</si>
  <si>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</si>
  <si>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</si>
  <si>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</si>
  <si>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</si>
  <si>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</si>
  <si>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</si>
  <si>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</si>
  <si>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</si>
  <si>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</si>
  <si>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</si>
  <si>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</si>
  <si>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</si>
  <si>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</si>
  <si>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</si>
  <si>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</si>
  <si>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</si>
  <si>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</si>
  <si>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</si>
  <si>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</si>
  <si>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</si>
  <si>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</si>
  <si>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</si>
  <si>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</si>
  <si>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</si>
  <si>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</si>
  <si>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</si>
  <si>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</si>
  <si>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</si>
  <si>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</si>
  <si>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</si>
  <si>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</si>
  <si>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</si>
  <si>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</si>
  <si>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</si>
  <si>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</si>
  <si>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</si>
  <si>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</si>
  <si>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</si>
  <si>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</si>
  <si>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</si>
  <si>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</si>
  <si>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</si>
  <si>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</si>
  <si>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</si>
  <si>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</si>
  <si>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</si>
  <si>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</si>
  <si>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</si>
  <si>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</si>
  <si>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</si>
  <si>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</si>
  <si>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</si>
  <si>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</si>
  <si>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</si>
  <si>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</si>
  <si>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</si>
  <si>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</si>
  <si>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</si>
  <si>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</si>
  <si>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</si>
  <si>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</si>
  <si>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</si>
  <si>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</si>
  <si>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</si>
  <si>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</si>
  <si>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</si>
  <si>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</si>
  <si>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</si>
  <si>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</si>
  <si>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</si>
  <si>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</si>
  <si>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</si>
  <si>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</si>
  <si>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</si>
  <si>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</si>
  <si>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</si>
  <si>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</si>
  <si>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</si>
  <si>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</si>
  <si>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</si>
  <si>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</si>
  <si>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</si>
  <si>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</si>
  <si>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</si>
  <si>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</si>
  <si>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</si>
  <si>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</si>
  <si>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</si>
  <si>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</si>
  <si>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</si>
  <si>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</si>
  <si>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</si>
  <si>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</si>
  <si>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</si>
  <si>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</si>
  <si>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</si>
  <si>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</si>
  <si>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</si>
  <si>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</si>
  <si>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</si>
  <si>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</si>
  <si>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</si>
  <si>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</si>
  <si>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</si>
  <si>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</si>
  <si>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</si>
  <si>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</si>
  <si>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</si>
  <si>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</si>
  <si>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</si>
  <si>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</si>
  <si>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</si>
  <si>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</si>
  <si>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</si>
  <si>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</si>
  <si>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</si>
  <si>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</si>
  <si>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</si>
  <si>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</si>
  <si>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</si>
  <si>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</si>
  <si>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</si>
  <si>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</si>
  <si>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</si>
  <si>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</si>
  <si>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</si>
  <si>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</si>
  <si>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</si>
  <si>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</si>
  <si>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</si>
  <si>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</si>
  <si>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</si>
  <si>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</si>
  <si>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</si>
  <si>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</si>
  <si>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</si>
  <si>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</si>
  <si>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</si>
  <si>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</si>
  <si>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</si>
  <si>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</si>
  <si>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</si>
  <si>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</si>
  <si>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</si>
  <si>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</si>
  <si>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</si>
  <si>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</si>
  <si>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</si>
  <si>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</si>
  <si>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</si>
  <si>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</si>
  <si>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</si>
  <si>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</si>
  <si>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</si>
  <si>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</si>
  <si>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</si>
  <si>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</si>
  <si>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</si>
  <si>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</si>
  <si>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</si>
  <si>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</si>
  <si>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</si>
  <si>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</si>
  <si>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</si>
  <si>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</si>
  <si>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</si>
  <si>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</si>
  <si>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</si>
  <si>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</si>
  <si>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</si>
  <si>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</si>
  <si>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</si>
  <si>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</si>
  <si>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</si>
  <si>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</si>
  <si>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</si>
  <si>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</si>
  <si>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</si>
  <si>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</si>
  <si>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</si>
  <si>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</si>
  <si>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</si>
  <si>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</si>
  <si>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</si>
  <si>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</si>
  <si>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</si>
  <si>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</si>
  <si>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</si>
  <si>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</si>
  <si>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</si>
  <si>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</si>
  <si>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</si>
  <si>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</si>
  <si>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山梨県中央市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</si>
  <si>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</si>
  <si>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</si>
  <si>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</si>
  <si>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</si>
  <si>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</si>
  <si>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</si>
  <si>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</si>
  <si>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</si>
  <si>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</si>
  <si>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</si>
  <si>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</si>
  <si>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</si>
  <si>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</si>
  <si>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</si>
  <si>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</si>
  <si>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</si>
  <si>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</si>
  <si>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</si>
  <si>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</si>
  <si>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</si>
  <si>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</si>
  <si>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</si>
  <si>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</si>
  <si>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</si>
  <si>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</si>
  <si>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</si>
  <si>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</si>
  <si>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</si>
  <si>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</si>
  <si>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</si>
  <si>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</si>
  <si>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</si>
  <si>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</si>
  <si>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</si>
  <si>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</si>
  <si>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</si>
  <si>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</si>
  <si>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</si>
  <si>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</si>
  <si>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</si>
  <si>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</si>
  <si>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</si>
  <si>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</si>
  <si>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</si>
  <si>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</si>
  <si>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</si>
  <si>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</si>
  <si>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</si>
  <si>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</si>
  <si>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</si>
  <si>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</si>
  <si>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</si>
  <si>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</si>
  <si>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</si>
  <si>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</si>
  <si>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</si>
  <si>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</si>
  <si>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</si>
  <si>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</si>
  <si>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</si>
  <si>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</si>
  <si>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</si>
  <si>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</si>
  <si>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</si>
  <si>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</si>
  <si>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</si>
  <si>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</si>
  <si>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</si>
  <si>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</si>
  <si>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</si>
  <si>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</si>
  <si>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</si>
  <si>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</si>
  <si>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</si>
  <si>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</si>
  <si>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</si>
  <si>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</si>
  <si>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</si>
  <si>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</si>
  <si>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</si>
  <si>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</si>
  <si>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</si>
  <si>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</si>
  <si>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</si>
  <si>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</si>
  <si>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</si>
  <si>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</si>
  <si>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</si>
  <si>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</si>
  <si>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</si>
  <si>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</si>
  <si>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</si>
  <si>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</si>
  <si>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</si>
  <si>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</si>
  <si>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</si>
  <si>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</si>
  <si>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</si>
  <si>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</si>
  <si>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</si>
  <si>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</si>
  <si>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</si>
  <si>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</si>
  <si>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</si>
  <si>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</si>
  <si>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</si>
  <si>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</si>
  <si>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</si>
  <si>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</si>
  <si>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</si>
  <si>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</si>
  <si>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</si>
  <si>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</si>
  <si>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</si>
  <si>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</si>
  <si>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</si>
  <si>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</si>
  <si>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</si>
  <si>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</si>
  <si>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</si>
  <si>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</si>
  <si>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</si>
  <si>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</si>
  <si>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</si>
  <si>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</si>
  <si>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</si>
  <si>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</si>
  <si>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</si>
  <si>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</si>
  <si>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</si>
  <si>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</si>
  <si>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</si>
  <si>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</si>
  <si>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</si>
  <si>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</si>
  <si>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</si>
  <si>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</si>
  <si>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</si>
  <si>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</si>
  <si>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</si>
  <si>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</si>
  <si>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</si>
  <si>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</si>
  <si>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</si>
  <si>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</si>
  <si>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</si>
  <si>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</si>
  <si>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</si>
  <si>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山梨県中央市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</si>
  <si>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</si>
  <si>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</si>
  <si>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</si>
  <si>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</si>
  <si>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</si>
  <si>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</si>
  <si>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</si>
  <si>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</si>
  <si>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</si>
  <si>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</si>
  <si>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</si>
  <si>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</si>
  <si>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</si>
  <si>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</si>
  <si>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</si>
  <si>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</si>
  <si>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</si>
  <si>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</si>
  <si>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</si>
  <si>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</si>
  <si>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</si>
  <si>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</si>
  <si>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</si>
  <si>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</si>
  <si>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</si>
  <si>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</si>
  <si>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</si>
  <si>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</si>
  <si>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</si>
  <si>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</si>
  <si>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</si>
  <si>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</si>
  <si>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</si>
  <si>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</si>
  <si>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</si>
  <si>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</si>
  <si>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</si>
  <si>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</si>
  <si>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</si>
  <si>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</si>
  <si>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</si>
  <si>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</si>
  <si>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</si>
  <si>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</si>
  <si>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工業用地整備事業特別会計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</si>
  <si>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</si>
  <si>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</si>
  <si>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</si>
  <si>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</si>
  <si>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</si>
  <si>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</si>
  <si>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</si>
  <si>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</si>
  <si>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</si>
  <si>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</si>
  <si>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</si>
  <si>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</si>
  <si>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</si>
  <si>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</si>
  <si>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</si>
  <si>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</si>
  <si>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</si>
  <si>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</si>
  <si>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</si>
  <si>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</si>
  <si>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</si>
  <si>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</si>
  <si>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</si>
  <si>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</si>
  <si>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</si>
  <si>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</si>
  <si>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</si>
  <si>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</si>
  <si>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</si>
  <si>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</si>
  <si>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</si>
  <si>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</si>
  <si>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</si>
  <si>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</si>
  <si>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</si>
  <si>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</si>
  <si>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</si>
  <si>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</si>
  <si>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</si>
  <si>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</si>
  <si>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</si>
  <si>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</si>
  <si>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</si>
  <si>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</si>
  <si>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</si>
  <si>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</si>
  <si>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</si>
  <si>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</si>
  <si>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</si>
  <si>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</si>
  <si>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</si>
  <si>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</si>
  <si>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</si>
  <si>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</si>
  <si>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</si>
  <si>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</si>
  <si>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</si>
  <si>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</si>
  <si>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</si>
  <si>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</si>
  <si>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</si>
  <si>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</si>
  <si>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</si>
  <si>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</si>
  <si>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</si>
  <si>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</si>
  <si>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</si>
  <si>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</si>
  <si>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</si>
  <si>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</si>
  <si>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</si>
  <si>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</si>
  <si>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</si>
  <si>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</si>
  <si>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</si>
  <si>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</si>
  <si>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</si>
  <si>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</si>
  <si>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</si>
  <si>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</si>
  <si>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</si>
  <si>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</si>
  <si>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</si>
  <si>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</si>
  <si>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</si>
  <si>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</si>
  <si>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</si>
  <si>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</si>
  <si>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</si>
  <si>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</si>
  <si>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</si>
  <si>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</si>
  <si>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</si>
  <si>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</si>
  <si>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</si>
  <si>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</si>
  <si>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</si>
  <si>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</si>
  <si>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</si>
  <si>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</si>
  <si>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</si>
  <si>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</si>
  <si>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</si>
  <si>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</si>
  <si>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</si>
  <si>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</si>
  <si>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</si>
  <si>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</si>
  <si>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</si>
  <si>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</si>
  <si>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</si>
  <si>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</si>
  <si>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</si>
  <si>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</si>
  <si>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</si>
  <si>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</si>
  <si>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</si>
  <si>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</si>
  <si>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</si>
  <si>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</si>
  <si>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</si>
  <si>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</si>
  <si>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</si>
  <si>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</si>
  <si>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</si>
  <si>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</si>
  <si>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</si>
  <si>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</si>
  <si>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</si>
  <si>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</si>
  <si>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</si>
  <si>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</si>
  <si>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</si>
  <si>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</si>
  <si>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上水道事業会計</t>
  </si>
  <si>
    <t>工業用地整備事業特別会計</t>
  </si>
  <si>
    <t>下水道事業特別会計</t>
  </si>
  <si>
    <t>田富よし原処理センター事業特別会計</t>
  </si>
  <si>
    <t>農業集落排水事業特別会計</t>
  </si>
  <si>
    <t>介護保険特別会計</t>
  </si>
  <si>
    <t>簡易水道事業特別会計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</si>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</sst>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42889</c:v>
                </c:pt>
                <c:pt idx="1">
                  <c:v>40565</c:v>
                </c:pt>
                <c:pt idx="2">
                  <c:v>48202</c:v>
                </c:pt>
                <c:pt idx="3">
                  <c:v>25164</c:v>
                </c:pt>
                <c:pt idx="4">
                  <c:v>20531</c:v>
                </c:pt>
              </c:numCache>
            </c:numRef>
          </c:val>
          <c:smooth val="0"/>
        </c:ser>
        <c:dLbls>
          <c:showLegendKey val="0"/>
          <c:showVal val="0"/>
          <c:showCatName val="0"/>
          <c:showSerName val="0"/>
          <c:showPercent val="0"/>
          <c:showBubbleSize val="0"/>
        </c:dLbls>
        <c:marker val="1"/>
        <c:smooth val="0"/>
        <c:axId val="154637440"/>
        <c:axId val="154639360"/>
      </c:lineChart>
      <c:catAx>
        <c:axId val="154637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39360"/>
        <c:crosses val="autoZero"/>
        <c:auto val="1"/>
        <c:lblAlgn val="ctr"/>
        <c:lblOffset val="100"/>
        <c:tickLblSkip val="1"/>
        <c:tickMarkSkip val="1"/>
        <c:noMultiLvlLbl val="0"/>
      </c:catAx>
      <c:valAx>
        <c:axId val="154639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3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c:v>
                </c:pt>
                <c:pt idx="1">
                  <c:v>4.78</c:v>
                </c:pt>
                <c:pt idx="2">
                  <c:v>5.0199999999999996</c:v>
                </c:pt>
                <c:pt idx="3">
                  <c:v>2.41</c:v>
                </c:pt>
                <c:pt idx="4">
                  <c:v>6.88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17.13</c:v>
                </c:pt>
                <c:pt idx="1">
                  <c:v>18.88</c:v>
                </c:pt>
                <c:pt idx="2">
                  <c:v>25.56</c:v>
                </c:pt>
                <c:pt idx="3">
                  <c:v>30.62</c:v>
                </c:pt>
                <c:pt idx="4">
                  <c:v>31.91</c:v>
                </c:pt>
              </c:numCache>
            </c:numRef>
          </c:val>
        </c:ser>
        <c:dLbls>
          <c:showLegendKey val="0"/>
          <c:showVal val="0"/>
          <c:showCatName val="0"/>
          <c:showSerName val="0"/>
          <c:showPercent val="0"/>
          <c:showBubbleSize val="0"/>
        </c:dLbls>
        <c:gapWidth val="250"/>
        <c:overlap val="100"/>
        <c:axId val="183284480"/>
        <c:axId val="18328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2.63</c:v>
                </c:pt>
                <c:pt idx="1">
                  <c:v>1.49</c:v>
                </c:pt>
                <c:pt idx="2">
                  <c:v>6.77</c:v>
                </c:pt>
                <c:pt idx="3">
                  <c:v>2.59</c:v>
                </c:pt>
                <c:pt idx="4">
                  <c:v>6.3</c:v>
                </c:pt>
              </c:numCache>
            </c:numRef>
          </c:val>
          <c:smooth val="0"/>
        </c:ser>
        <c:dLbls>
          <c:showLegendKey val="0"/>
          <c:showVal val="0"/>
          <c:showCatName val="0"/>
          <c:showSerName val="0"/>
          <c:showPercent val="0"/>
          <c:showBubbleSize val="0"/>
        </c:dLbls>
        <c:marker val="1"/>
        <c:smooth val="0"/>
        <c:axId val="183284480"/>
        <c:axId val="183286400"/>
      </c:lineChart>
      <c:catAx>
        <c:axId val="1832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286400"/>
        <c:crosses val="autoZero"/>
        <c:auto val="1"/>
        <c:lblAlgn val="ctr"/>
        <c:lblOffset val="100"/>
        <c:tickLblSkip val="1"/>
        <c:tickMarkSkip val="1"/>
        <c:noMultiLvlLbl val="0"/>
      </c:catAx>
      <c:valAx>
        <c:axId val="18328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2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5.23</c:v>
                </c:pt>
                <c:pt idx="2">
                  <c:v>#N/A</c:v>
                </c:pt>
                <c:pt idx="3">
                  <c:v>4.5</c:v>
                </c:pt>
                <c:pt idx="4">
                  <c:v>#N/A</c:v>
                </c:pt>
                <c:pt idx="5">
                  <c:v>1.64</c:v>
                </c:pt>
                <c:pt idx="6">
                  <c:v>#N/A</c:v>
                </c:pt>
                <c:pt idx="7">
                  <c:v>1.58</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0.03</c:v>
                </c:pt>
                <c:pt idx="4">
                  <c:v>#N/A</c:v>
                </c:pt>
                <c:pt idx="5">
                  <c:v>0.13</c:v>
                </c:pt>
                <c:pt idx="6">
                  <c:v>#N/A</c:v>
                </c:pt>
                <c:pt idx="7">
                  <c:v>0.05</c:v>
                </c:pt>
                <c:pt idx="8">
                  <c:v>#N/A</c:v>
                </c:pt>
                <c:pt idx="9">
                  <c:v>0.03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0.11</c:v>
                </c:pt>
                <c:pt idx="6">
                  <c:v>#N/A</c:v>
                </c:pt>
                <c:pt idx="7">
                  <c:v>0.15</c:v>
                </c:pt>
                <c:pt idx="8">
                  <c:v>#N/A</c:v>
                </c:pt>
                <c:pt idx="9">
                  <c:v>0.06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0.21</c:v>
                </c:pt>
                <c:pt idx="4">
                  <c:v>#N/A</c:v>
                </c:pt>
                <c:pt idx="5">
                  <c:v>0.09</c:v>
                </c:pt>
                <c:pt idx="6">
                  <c:v>#N/A</c:v>
                </c:pt>
                <c:pt idx="7">
                  <c:v>0.08</c:v>
                </c:pt>
                <c:pt idx="8">
                  <c:v>#N/A</c:v>
                </c:pt>
                <c:pt idx="9">
                  <c:v>0.1</c:v>
                </c:pt>
              </c:numCache>
            </c:numRef>
          </c:val>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0.03</c:v>
                </c:pt>
                <c:pt idx="4">
                  <c:v>#N/A</c:v>
                </c:pt>
                <c:pt idx="5">
                  <c:v>0.05</c:v>
                </c:pt>
                <c:pt idx="6">
                  <c:v>#N/A</c:v>
                </c:pt>
                <c:pt idx="7">
                  <c:v>7.0000000000000007E-2</c:v>
                </c:pt>
                <c:pt idx="8">
                  <c:v>#N/A</c:v>
                </c:pt>
                <c:pt idx="9">
                  <c:v>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0.39</c:v>
                </c:pt>
                <c:pt idx="4">
                  <c:v>#N/A</c:v>
                </c:pt>
                <c:pt idx="5">
                  <c:v>0.49</c:v>
                </c:pt>
                <c:pt idx="6">
                  <c:v>#N/A</c:v>
                </c:pt>
                <c:pt idx="7">
                  <c:v>0.22</c:v>
                </c:pt>
                <c:pt idx="8">
                  <c:v>#N/A</c:v>
                </c:pt>
                <c:pt idx="9">
                  <c:v>0.34</c:v>
                </c:pt>
              </c:numCache>
            </c:numRef>
          </c:val>
        </c:ser>
        <c:ser>
          <c:idx val="7"/>
          <c:order val="7"/>
          <c:tx>
            <c:strRef>
              <c:f>データシート!$A$34</c:f>
              <c:strCache>
                <c:ptCount val="1"/>
                <c:pt idx="0">
                  <c:v>工業用地整備事業特別会計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0.38</c:v>
                </c:pt>
                <c:pt idx="4">
                  <c:v>#N/A</c:v>
                </c:pt>
                <c:pt idx="5">
                  <c:v>0.52</c:v>
                </c:pt>
                <c:pt idx="6">
                  <c:v>#N/A</c:v>
                </c:pt>
                <c:pt idx="7">
                  <c:v>0.5</c:v>
                </c:pt>
                <c:pt idx="8">
                  <c:v>#N/A</c:v>
                </c:pt>
                <c:pt idx="9">
                  <c:v>0.47</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8.07</c:v>
                </c:pt>
                <c:pt idx="2">
                  <c:v>#N/A</c:v>
                </c:pt>
                <c:pt idx="3">
                  <c:v>7.71</c:v>
                </c:pt>
                <c:pt idx="4">
                  <c:v>#N/A</c:v>
                </c:pt>
                <c:pt idx="5">
                  <c:v>7.27</c:v>
                </c:pt>
                <c:pt idx="6">
                  <c:v>#N/A</c:v>
                </c:pt>
                <c:pt idx="7">
                  <c:v>6.74</c:v>
                </c:pt>
                <c:pt idx="8">
                  <c:v>#N/A</c:v>
                </c:pt>
                <c:pt idx="9">
                  <c:v>5.73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6.03</c:v>
                </c:pt>
                <c:pt idx="2">
                  <c:v>#N/A</c:v>
                </c:pt>
                <c:pt idx="3">
                  <c:v>4.75</c:v>
                </c:pt>
                <c:pt idx="4">
                  <c:v>#N/A</c:v>
                </c:pt>
                <c:pt idx="5">
                  <c:v>4.97</c:v>
                </c:pt>
                <c:pt idx="6">
                  <c:v>#N/A</c:v>
                </c:pt>
                <c:pt idx="7">
                  <c:v>2.33</c:v>
                </c:pt>
                <c:pt idx="8">
                  <c:v>#N/A</c:v>
                </c:pt>
                <c:pt idx="9">
                  <c:v>6.78</c:v>
                </c:pt>
              </c:numCache>
            </c:numRef>
          </c:val>
        </c:ser>
        <c:dLbls>
          <c:showLegendKey val="0"/>
          <c:showVal val="0"/>
          <c:showCatName val="0"/>
          <c:showSerName val="0"/>
          <c:showPercent val="0"/>
          <c:showBubbleSize val="0"/>
        </c:dLbls>
        <c:gapWidth val="150"/>
        <c:overlap val="100"/>
        <c:axId val="184425088"/>
        <c:axId val="184443264"/>
      </c:barChart>
      <c:catAx>
        <c:axId val="1844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43264"/>
        <c:crosses val="autoZero"/>
        <c:auto val="1"/>
        <c:lblAlgn val="ctr"/>
        <c:lblOffset val="100"/>
        <c:tickLblSkip val="1"/>
        <c:tickMarkSkip val="1"/>
        <c:noMultiLvlLbl val="0"/>
      </c:catAx>
      <c:valAx>
        <c:axId val="18444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2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1161</c:v>
                </c:pt>
                <c:pt idx="5">
                  <c:v>1222</c:v>
                </c:pt>
                <c:pt idx="8">
                  <c:v>1282</c:v>
                </c:pt>
                <c:pt idx="11">
                  <c:v>1310</c:v>
                </c:pt>
                <c:pt idx="14">
                  <c:v>1354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36</c:v>
                </c:pt>
                <c:pt idx="3">
                  <c:v>37</c:v>
                </c:pt>
                <c:pt idx="6">
                  <c:v>34</c:v>
                </c:pt>
                <c:pt idx="9">
                  <c:v>44</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159</c:v>
                </c:pt>
                <c:pt idx="3">
                  <c:v>143</c:v>
                </c:pt>
                <c:pt idx="6">
                  <c:v>83</c:v>
                </c:pt>
                <c:pt idx="9">
                  <c:v>40</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596</c:v>
                </c:pt>
                <c:pt idx="3">
                  <c:v>693</c:v>
                </c:pt>
                <c:pt idx="6">
                  <c:v>688</c:v>
                </c:pt>
                <c:pt idx="9">
                  <c:v>663</c:v>
                </c:pt>
                <c:pt idx="12">
                  <c:v>738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1297</c:v>
                </c:pt>
                <c:pt idx="3">
                  <c:v>1389</c:v>
                </c:pt>
                <c:pt idx="6">
                  <c:v>1467</c:v>
                </c:pt>
                <c:pt idx="9">
                  <c:v>1435</c:v>
                </c:pt>
                <c:pt idx="12">
                  <c:v>1451</c:v>
                </c:pt>
              </c:numCache>
            </c:numRef>
          </c:val>
        </c:ser>
        <c:dLbls>
          <c:showLegendKey val="0"/>
          <c:showVal val="0"/>
          <c:showCatName val="0"/>
          <c:showSerName val="0"/>
          <c:showPercent val="0"/>
          <c:showBubbleSize val="0"/>
        </c:dLbls>
        <c:gapWidth val="100"/>
        <c:overlap val="100"/>
        <c:axId val="184523392"/>
        <c:axId val="18422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927</c:v>
                </c:pt>
                <c:pt idx="2">
                  <c:v>#N/A</c:v>
                </c:pt>
                <c:pt idx="3">
                  <c:v>#N/A</c:v>
                </c:pt>
                <c:pt idx="4">
                  <c:v>1040</c:v>
                </c:pt>
                <c:pt idx="5">
                  <c:v>#N/A</c:v>
                </c:pt>
                <c:pt idx="6">
                  <c:v>#N/A</c:v>
                </c:pt>
                <c:pt idx="7">
                  <c:v>990</c:v>
                </c:pt>
                <c:pt idx="8">
                  <c:v>#N/A</c:v>
                </c:pt>
                <c:pt idx="9">
                  <c:v>#N/A</c:v>
                </c:pt>
                <c:pt idx="10">
                  <c:v>872</c:v>
                </c:pt>
                <c:pt idx="11">
                  <c:v>#N/A</c:v>
                </c:pt>
                <c:pt idx="12">
                  <c:v>#N/A</c:v>
                </c:pt>
                <c:pt idx="13">
                  <c:v>910</c:v>
                </c:pt>
                <c:pt idx="14">
                  <c:v>#N/A</c:v>
                </c:pt>
              </c:numCache>
            </c:numRef>
          </c:val>
          <c:smooth val="0"/>
        </c:ser>
        <c:dLbls>
          <c:showLegendKey val="0"/>
          <c:showVal val="0"/>
          <c:showCatName val="0"/>
          <c:showSerName val="0"/>
          <c:showPercent val="0"/>
          <c:showBubbleSize val="0"/>
        </c:dLbls>
        <c:marker val="1"/>
        <c:smooth val="0"/>
        <c:axId val="184523392"/>
        <c:axId val="184226176"/>
      </c:lineChart>
      <c:catAx>
        <c:axId val="1845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226176"/>
        <c:crosses val="autoZero"/>
        <c:auto val="1"/>
        <c:lblAlgn val="ctr"/>
        <c:lblOffset val="100"/>
        <c:tickLblSkip val="1"/>
        <c:tickMarkSkip val="1"/>
        <c:noMultiLvlLbl val="0"/>
      </c:catAx>
      <c:valAx>
        <c:axId val="18422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52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14928</c:v>
                </c:pt>
                <c:pt idx="5">
                  <c:v>15566</c:v>
                </c:pt>
                <c:pt idx="8">
                  <c:v>15954</c:v>
                </c:pt>
                <c:pt idx="11">
                  <c:v>16035</c:v>
                </c:pt>
                <c:pt idx="14">
                  <c:v>16338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331</c:v>
                </c:pt>
                <c:pt idx="5">
                  <c:v>299</c:v>
                </c:pt>
                <c:pt idx="8">
                  <c:v>268</c:v>
                </c:pt>
                <c:pt idx="11">
                  <c:v>238</c:v>
                </c:pt>
                <c:pt idx="14">
                  <c:v>212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2860</c:v>
                </c:pt>
                <c:pt idx="5">
                  <c:v>3440</c:v>
                </c:pt>
                <c:pt idx="8">
                  <c:v>4076</c:v>
                </c:pt>
                <c:pt idx="11">
                  <c:v>4691</c:v>
                </c:pt>
                <c:pt idx="14">
                  <c:v>4857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c:v>
                </c:pt>
                <c:pt idx="3">
                  <c:v>27</c:v>
                </c:pt>
                <c:pt idx="6">
                  <c:v>25</c:v>
                </c:pt>
                <c:pt idx="9">
                  <c:v>22</c:v>
                </c:pt>
                <c:pt idx="12">
                  <c:v>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751</c:v>
                </c:pt>
                <c:pt idx="3">
                  <c:v>777</c:v>
                </c:pt>
                <c:pt idx="6">
                  <c:v>827</c:v>
                </c:pt>
                <c:pt idx="9">
                  <c:v>818</c:v>
                </c:pt>
                <c:pt idx="12">
                  <c:v>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461</c:v>
                </c:pt>
                <c:pt idx="3">
                  <c:v>320</c:v>
                </c:pt>
                <c:pt idx="6">
                  <c:v>243</c:v>
                </c:pt>
                <c:pt idx="9">
                  <c:v>219</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9593</c:v>
                </c:pt>
                <c:pt idx="3">
                  <c:v>9405</c:v>
                </c:pt>
                <c:pt idx="6">
                  <c:v>9491</c:v>
                </c:pt>
                <c:pt idx="9">
                  <c:v>9338</c:v>
                </c:pt>
                <c:pt idx="12">
                  <c:v>9161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366</c:v>
                </c:pt>
                <c:pt idx="3">
                  <c:v>352</c:v>
                </c:pt>
                <c:pt idx="6">
                  <c:v>338</c:v>
                </c:pt>
                <c:pt idx="9">
                  <c:v>258</c:v>
                </c:pt>
                <c:pt idx="12">
                  <c:v>241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13318</c:v>
                </c:pt>
                <c:pt idx="3">
                  <c:v>13524</c:v>
                </c:pt>
                <c:pt idx="6">
                  <c:v>13800</c:v>
                </c:pt>
                <c:pt idx="9">
                  <c:v>13824</c:v>
                </c:pt>
                <c:pt idx="12">
                  <c:v>13734</c:v>
                </c:pt>
              </c:numCache>
            </c:numRef>
          </c:val>
        </c:ser>
        <c:dLbls>
          <c:showLegendKey val="0"/>
          <c:showVal val="0"/>
          <c:showCatName val="0"/>
          <c:showSerName val="0"/>
          <c:showPercent val="0"/>
          <c:showBubbleSize val="0"/>
        </c:dLbls>
        <c:gapWidth val="100"/>
        <c:overlap val="100"/>
        <c:axId val="154666880"/>
        <c:axId val="15466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6399</c:v>
                </c:pt>
                <c:pt idx="2">
                  <c:v>#N/A</c:v>
                </c:pt>
                <c:pt idx="3">
                  <c:v>#N/A</c:v>
                </c:pt>
                <c:pt idx="4">
                  <c:v>5100</c:v>
                </c:pt>
                <c:pt idx="5">
                  <c:v>#N/A</c:v>
                </c:pt>
                <c:pt idx="6">
                  <c:v>#N/A</c:v>
                </c:pt>
                <c:pt idx="7">
                  <c:v>4425</c:v>
                </c:pt>
                <c:pt idx="8">
                  <c:v>#N/A</c:v>
                </c:pt>
                <c:pt idx="9">
                  <c:v>#N/A</c:v>
                </c:pt>
                <c:pt idx="10">
                  <c:v>3515</c:v>
                </c:pt>
                <c:pt idx="11">
                  <c:v>#N/A</c:v>
                </c:pt>
                <c:pt idx="12">
                  <c:v>#N/A</c:v>
                </c:pt>
                <c:pt idx="13">
                  <c:v>2770</c:v>
                </c:pt>
                <c:pt idx="14">
                  <c:v>#N/A</c:v>
                </c:pt>
              </c:numCache>
            </c:numRef>
          </c:val>
          <c:smooth val="0"/>
        </c:ser>
        <c:dLbls>
          <c:showLegendKey val="0"/>
          <c:showVal val="0"/>
          <c:showCatName val="0"/>
          <c:showSerName val="0"/>
          <c:showPercent val="0"/>
          <c:showBubbleSize val="0"/>
        </c:dLbls>
        <c:marker val="1"/>
        <c:smooth val="0"/>
        <c:axId val="154666880"/>
        <c:axId val="154669056"/>
      </c:lineChart>
      <c:catAx>
        <c:axId val="1546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69056"/>
        <c:crosses val="autoZero"/>
        <c:auto val="1"/>
        <c:lblAlgn val="ctr"/>
        <c:lblOffset val="100"/>
        <c:tickLblSkip val="1"/>
        <c:tickMarkSkip val="1"/>
        <c:noMultiLvlLbl val="0"/>
      </c:catAx>
      <c:valAx>
        <c:axId val="15466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31,304
29,922
31.81
11,900,561
11,245,411
574,151
8,345,187
13,733,993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39.4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57150</xdr:rowOff>
    </xdr:to>
    <xdr:cxnSp macro="">
      <xdr:nvCxnSpPr>
        <xdr:cNvPr id="68" name="直線コネクタ 67"/>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39</xdr:row>
      <xdr:rowOff>16933</xdr:rowOff>
    </xdr:to>
    <xdr:cxnSp macro="">
      <xdr:nvCxnSpPr>
        <xdr:cNvPr id="74" name="直線コネクタ 73"/>
        <xdr:cNvCxnSpPr/>
      </xdr:nvCxnSpPr>
      <xdr:spPr>
        <a:xfrm>
          <a:off x="2336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107950</xdr:rowOff>
    </xdr:to>
    <xdr:cxnSp macro="">
      <xdr:nvCxnSpPr>
        <xdr:cNvPr id="77" name="直線コネクタ 76"/>
        <xdr:cNvCxnSpPr/>
      </xdr:nvCxnSpPr>
      <xdr:spPr>
        <a:xfrm>
          <a:off x="1447800" y="656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108602</xdr:rowOff>
    </xdr:from>
    <xdr:ext cx="762000" cy="259045"/>
    <xdr:sp macro="" textlink="">
      <xdr:nvSpPr>
        <xdr:cNvPr id="96" name="テキスト ボックス 95"/>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101237</xdr:rowOff>
    </xdr:from>
    <xdr:to>
      <xdr:col>7</xdr:col>
      <xdr:colOff>152400</xdr:colOff>
      <xdr:row>61</xdr:row>
      <xdr:rowOff>22860</xdr:rowOff>
    </xdr:to>
    <xdr:cxnSp macro="">
      <xdr:nvCxnSpPr>
        <xdr:cNvPr id="133" name="直線コネクタ 132"/>
        <xdr:cNvCxnSpPr/>
      </xdr:nvCxnSpPr>
      <xdr:spPr>
        <a:xfrm flipV="1">
          <a:off x="4114800" y="1038823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61</xdr:row>
      <xdr:rowOff>22860</xdr:rowOff>
    </xdr:to>
    <xdr:cxnSp macro="">
      <xdr:nvCxnSpPr>
        <xdr:cNvPr id="136" name="直線コネクタ 135"/>
        <xdr:cNvCxnSpPr/>
      </xdr:nvCxnSpPr>
      <xdr:spPr>
        <a:xfrm>
          <a:off x="3225800" y="103606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61</xdr:row>
      <xdr:rowOff>12519</xdr:rowOff>
    </xdr:to>
    <xdr:cxnSp macro="">
      <xdr:nvCxnSpPr>
        <xdr:cNvPr id="139" name="直線コネクタ 138"/>
        <xdr:cNvCxnSpPr/>
      </xdr:nvCxnSpPr>
      <xdr:spPr>
        <a:xfrm flipV="1">
          <a:off x="2336800" y="1036066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12519</xdr:rowOff>
    </xdr:from>
    <xdr:to>
      <xdr:col>3</xdr:col>
      <xdr:colOff>279400</xdr:colOff>
      <xdr:row>61</xdr:row>
      <xdr:rowOff>19413</xdr:rowOff>
    </xdr:to>
    <xdr:cxnSp macro="">
      <xdr:nvCxnSpPr>
        <xdr:cNvPr id="142" name="直線コネクタ 141"/>
        <xdr:cNvCxnSpPr/>
      </xdr:nvCxnSpPr>
      <xdr:spPr>
        <a:xfrm flipV="1">
          <a:off x="1447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50437</xdr:rowOff>
    </xdr:from>
    <xdr:to>
      <xdr:col>7</xdr:col>
      <xdr:colOff>203200</xdr:colOff>
      <xdr:row>60</xdr:row>
      <xdr:rowOff>152037</xdr:rowOff>
    </xdr:to>
    <xdr:sp macro="" textlink="">
      <xdr:nvSpPr>
        <xdr:cNvPr id="152" name="円/楕円 151"/>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66964</xdr:rowOff>
    </xdr:from>
    <xdr:ext cx="762000" cy="259045"/>
    <xdr:sp macro="" textlink="">
      <xdr:nvSpPr>
        <xdr:cNvPr id="153" name="財政構造の弾力性該当値テキスト"/>
        <xdr:cNvSpPr txBox="1"/>
      </xdr:nvSpPr>
      <xdr:spPr>
        <a:xfrm>
          <a:off x="5041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4" name="円/楕円 153"/>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5" name="テキスト ボックス 154"/>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6" name="円/楕円 155"/>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7" name="テキスト ボックス 156"/>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133169</xdr:rowOff>
    </xdr:from>
    <xdr:to>
      <xdr:col>3</xdr:col>
      <xdr:colOff>330200</xdr:colOff>
      <xdr:row>61</xdr:row>
      <xdr:rowOff>63319</xdr:rowOff>
    </xdr:to>
    <xdr:sp macro="" textlink="">
      <xdr:nvSpPr>
        <xdr:cNvPr id="158" name="円/楕円 157"/>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73496</xdr:rowOff>
    </xdr:from>
    <xdr:ext cx="762000" cy="259045"/>
    <xdr:sp macro="" textlink="">
      <xdr:nvSpPr>
        <xdr:cNvPr id="159" name="テキスト ボックス 158"/>
        <xdr:cNvSpPr txBox="1"/>
      </xdr:nvSpPr>
      <xdr:spPr>
        <a:xfrm>
          <a:off x="1955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140063</xdr:rowOff>
    </xdr:from>
    <xdr:to>
      <xdr:col>2</xdr:col>
      <xdr:colOff>127000</xdr:colOff>
      <xdr:row>61</xdr:row>
      <xdr:rowOff>70213</xdr:rowOff>
    </xdr:to>
    <xdr:sp macro="" textlink="">
      <xdr:nvSpPr>
        <xdr:cNvPr id="160" name="円/楕円 159"/>
        <xdr:cNvSpPr/>
      </xdr:nvSpPr>
      <xdr:spPr>
        <a:xfrm>
          <a:off x="1397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80390</xdr:rowOff>
    </xdr:from>
    <xdr:ext cx="762000" cy="259045"/>
    <xdr:sp macro="" textlink="">
      <xdr:nvSpPr>
        <xdr:cNvPr id="161" name="テキスト ボックス 160"/>
        <xdr:cNvSpPr txBox="1"/>
      </xdr:nvSpPr>
      <xdr:spPr>
        <a:xfrm>
          <a:off x="1066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12066</xdr:rowOff>
    </xdr:from>
    <xdr:to>
      <xdr:col>7</xdr:col>
      <xdr:colOff>152400</xdr:colOff>
      <xdr:row>81</xdr:row>
      <xdr:rowOff>15078</xdr:rowOff>
    </xdr:to>
    <xdr:cxnSp macro="">
      <xdr:nvCxnSpPr>
        <xdr:cNvPr id="195" name="直線コネクタ 194"/>
        <xdr:cNvCxnSpPr/>
      </xdr:nvCxnSpPr>
      <xdr:spPr>
        <a:xfrm flipV="1">
          <a:off x="4114800" y="13899516"/>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168294</xdr:rowOff>
    </xdr:from>
    <xdr:ext cx="762000" cy="259045"/>
    <xdr:sp macro="" textlink="">
      <xdr:nvSpPr>
        <xdr:cNvPr id="196" name="人件費・物件費等の状況平均値テキスト"/>
        <xdr:cNvSpPr txBox="1"/>
      </xdr:nvSpPr>
      <xdr:spPr>
        <a:xfrm>
          <a:off x="5041900" y="1388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15078</xdr:rowOff>
    </xdr:from>
    <xdr:to>
      <xdr:col>6</xdr:col>
      <xdr:colOff>0</xdr:colOff>
      <xdr:row>81</xdr:row>
      <xdr:rowOff>21216</xdr:rowOff>
    </xdr:to>
    <xdr:cxnSp macro="">
      <xdr:nvCxnSpPr>
        <xdr:cNvPr id="198" name="直線コネクタ 197"/>
        <xdr:cNvCxnSpPr/>
      </xdr:nvCxnSpPr>
      <xdr:spPr>
        <a:xfrm flipV="1">
          <a:off x="3225800" y="13902528"/>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21216</xdr:rowOff>
    </xdr:from>
    <xdr:to>
      <xdr:col>4</xdr:col>
      <xdr:colOff>482600</xdr:colOff>
      <xdr:row>81</xdr:row>
      <xdr:rowOff>21833</xdr:rowOff>
    </xdr:to>
    <xdr:cxnSp macro="">
      <xdr:nvCxnSpPr>
        <xdr:cNvPr id="201" name="直線コネクタ 200"/>
        <xdr:cNvCxnSpPr/>
      </xdr:nvCxnSpPr>
      <xdr:spPr>
        <a:xfrm flipV="1">
          <a:off x="2336800" y="1390866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19800</xdr:rowOff>
    </xdr:from>
    <xdr:to>
      <xdr:col>3</xdr:col>
      <xdr:colOff>279400</xdr:colOff>
      <xdr:row>81</xdr:row>
      <xdr:rowOff>21833</xdr:rowOff>
    </xdr:to>
    <xdr:cxnSp macro="">
      <xdr:nvCxnSpPr>
        <xdr:cNvPr id="204" name="直線コネクタ 203"/>
        <xdr:cNvCxnSpPr/>
      </xdr:nvCxnSpPr>
      <xdr:spPr>
        <a:xfrm>
          <a:off x="1447800" y="13907250"/>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132716</xdr:rowOff>
    </xdr:from>
    <xdr:to>
      <xdr:col>7</xdr:col>
      <xdr:colOff>203200</xdr:colOff>
      <xdr:row>81</xdr:row>
      <xdr:rowOff>62866</xdr:rowOff>
    </xdr:to>
    <xdr:sp macro="" textlink="">
      <xdr:nvSpPr>
        <xdr:cNvPr id="214" name="円/楕円 213"/>
        <xdr:cNvSpPr/>
      </xdr:nvSpPr>
      <xdr:spPr>
        <a:xfrm>
          <a:off x="4902200" y="138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53993</xdr:rowOff>
    </xdr:from>
    <xdr:ext cx="762000" cy="259045"/>
    <xdr:sp macro="" textlink="">
      <xdr:nvSpPr>
        <xdr:cNvPr id="215" name="人件費・物件費等の状況該当値テキスト"/>
        <xdr:cNvSpPr txBox="1"/>
      </xdr:nvSpPr>
      <xdr:spPr>
        <a:xfrm>
          <a:off x="5041900" y="1376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135728</xdr:rowOff>
    </xdr:from>
    <xdr:to>
      <xdr:col>6</xdr:col>
      <xdr:colOff>50800</xdr:colOff>
      <xdr:row>81</xdr:row>
      <xdr:rowOff>65878</xdr:rowOff>
    </xdr:to>
    <xdr:sp macro="" textlink="">
      <xdr:nvSpPr>
        <xdr:cNvPr id="216" name="円/楕円 215"/>
        <xdr:cNvSpPr/>
      </xdr:nvSpPr>
      <xdr:spPr>
        <a:xfrm>
          <a:off x="4064000" y="138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76055</xdr:rowOff>
    </xdr:from>
    <xdr:ext cx="736600" cy="259045"/>
    <xdr:sp macro="" textlink="">
      <xdr:nvSpPr>
        <xdr:cNvPr id="217" name="テキスト ボックス 216"/>
        <xdr:cNvSpPr txBox="1"/>
      </xdr:nvSpPr>
      <xdr:spPr>
        <a:xfrm>
          <a:off x="3733800" y="1362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141866</xdr:rowOff>
    </xdr:from>
    <xdr:to>
      <xdr:col>4</xdr:col>
      <xdr:colOff>533400</xdr:colOff>
      <xdr:row>81</xdr:row>
      <xdr:rowOff>72016</xdr:rowOff>
    </xdr:to>
    <xdr:sp macro="" textlink="">
      <xdr:nvSpPr>
        <xdr:cNvPr id="218" name="円/楕円 217"/>
        <xdr:cNvSpPr/>
      </xdr:nvSpPr>
      <xdr:spPr>
        <a:xfrm>
          <a:off x="3175000" y="1385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82193</xdr:rowOff>
    </xdr:from>
    <xdr:ext cx="762000" cy="259045"/>
    <xdr:sp macro="" textlink="">
      <xdr:nvSpPr>
        <xdr:cNvPr id="219" name="テキスト ボックス 218"/>
        <xdr:cNvSpPr txBox="1"/>
      </xdr:nvSpPr>
      <xdr:spPr>
        <a:xfrm>
          <a:off x="2844800" y="136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142483</xdr:rowOff>
    </xdr:from>
    <xdr:to>
      <xdr:col>3</xdr:col>
      <xdr:colOff>330200</xdr:colOff>
      <xdr:row>81</xdr:row>
      <xdr:rowOff>72633</xdr:rowOff>
    </xdr:to>
    <xdr:sp macro="" textlink="">
      <xdr:nvSpPr>
        <xdr:cNvPr id="220" name="円/楕円 219"/>
        <xdr:cNvSpPr/>
      </xdr:nvSpPr>
      <xdr:spPr>
        <a:xfrm>
          <a:off x="2286000" y="138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82810</xdr:rowOff>
    </xdr:from>
    <xdr:ext cx="762000" cy="259045"/>
    <xdr:sp macro="" textlink="">
      <xdr:nvSpPr>
        <xdr:cNvPr id="221" name="テキスト ボックス 220"/>
        <xdr:cNvSpPr txBox="1"/>
      </xdr:nvSpPr>
      <xdr:spPr>
        <a:xfrm>
          <a:off x="1955800" y="136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140450</xdr:rowOff>
    </xdr:from>
    <xdr:to>
      <xdr:col>2</xdr:col>
      <xdr:colOff>127000</xdr:colOff>
      <xdr:row>81</xdr:row>
      <xdr:rowOff>70600</xdr:rowOff>
    </xdr:to>
    <xdr:sp macro="" textlink="">
      <xdr:nvSpPr>
        <xdr:cNvPr id="222" name="円/楕円 221"/>
        <xdr:cNvSpPr/>
      </xdr:nvSpPr>
      <xdr:spPr>
        <a:xfrm>
          <a:off x="1397000" y="138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80777</xdr:rowOff>
    </xdr:from>
    <xdr:ext cx="762000" cy="259045"/>
    <xdr:sp macro="" textlink="">
      <xdr:nvSpPr>
        <xdr:cNvPr id="223" name="テキスト ボックス 222"/>
        <xdr:cNvSpPr txBox="1"/>
      </xdr:nvSpPr>
      <xdr:spPr>
        <a:xfrm>
          <a:off x="1066800" y="136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0.2</a:t>
          </a:r>
          <a:r>
            <a:rPr kumimoji="1" lang="ja-JP" altLang="en-US" sz="1300">
              <a:latin typeface="ＭＳ Ｐゴシック"/>
            </a:rPr>
            <a:t>ポイント下回り、全国市平均では</a:t>
          </a:r>
          <a:r>
            <a:rPr kumimoji="1" lang="en-US" altLang="ja-JP" sz="1300">
              <a:latin typeface="ＭＳ Ｐゴシック"/>
            </a:rPr>
            <a:t>2.0</a:t>
          </a:r>
          <a:r>
            <a:rPr kumimoji="1" lang="ja-JP" altLang="en-US" sz="1300">
              <a:latin typeface="ＭＳ Ｐゴシック"/>
            </a:rPr>
            <a:t>ポイント下回っている。今後も地域民間企業の平均給与の状況を踏まえるとともに、昇給制度の見直し等を図り、給与の適正化に努め、類似団体平均の水準を維持するよう、引き続き、努めていく。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88</xdr:row>
      <xdr:rowOff>84455</xdr:rowOff>
    </xdr:to>
    <xdr:cxnSp macro="">
      <xdr:nvCxnSpPr>
        <xdr:cNvPr id="257" name="直線コネクタ 256"/>
        <xdr:cNvCxnSpPr/>
      </xdr:nvCxnSpPr>
      <xdr:spPr>
        <a:xfrm flipV="1">
          <a:off x="16179800" y="14870430"/>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84455</xdr:rowOff>
    </xdr:from>
    <xdr:to>
      <xdr:col>23</xdr:col>
      <xdr:colOff>406400</xdr:colOff>
      <xdr:row>88</xdr:row>
      <xdr:rowOff>96520</xdr:rowOff>
    </xdr:to>
    <xdr:cxnSp macro="">
      <xdr:nvCxnSpPr>
        <xdr:cNvPr id="260" name="直線コネクタ 259"/>
        <xdr:cNvCxnSpPr/>
      </xdr:nvCxnSpPr>
      <xdr:spPr>
        <a:xfrm flipV="1">
          <a:off x="15290800" y="1517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88</xdr:row>
      <xdr:rowOff>96520</xdr:rowOff>
    </xdr:to>
    <xdr:cxnSp macro="">
      <xdr:nvCxnSpPr>
        <xdr:cNvPr id="263" name="直線コネクタ 262"/>
        <xdr:cNvCxnSpPr/>
      </xdr:nvCxnSpPr>
      <xdr:spPr>
        <a:xfrm>
          <a:off x="14401800" y="1488651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65405</xdr:rowOff>
    </xdr:from>
    <xdr:to>
      <xdr:col>21</xdr:col>
      <xdr:colOff>0</xdr:colOff>
      <xdr:row>86</xdr:row>
      <xdr:rowOff>141816</xdr:rowOff>
    </xdr:to>
    <xdr:cxnSp macro="">
      <xdr:nvCxnSpPr>
        <xdr:cNvPr id="266" name="直線コネクタ 265"/>
        <xdr:cNvCxnSpPr/>
      </xdr:nvCxnSpPr>
      <xdr:spPr>
        <a:xfrm>
          <a:off x="13512800" y="1481010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91457</xdr:rowOff>
    </xdr:from>
    <xdr:ext cx="762000" cy="259045"/>
    <xdr:sp macro="" textlink="">
      <xdr:nvSpPr>
        <xdr:cNvPr id="277" name="給与水準   （国との比較）該当値テキスト"/>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33655</xdr:rowOff>
    </xdr:from>
    <xdr:to>
      <xdr:col>23</xdr:col>
      <xdr:colOff>457200</xdr:colOff>
      <xdr:row>88</xdr:row>
      <xdr:rowOff>135255</xdr:rowOff>
    </xdr:to>
    <xdr:sp macro="" textlink="">
      <xdr:nvSpPr>
        <xdr:cNvPr id="278" name="円/楕円 277"/>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145432</xdr:rowOff>
    </xdr:from>
    <xdr:ext cx="736600" cy="259045"/>
    <xdr:sp macro="" textlink="">
      <xdr:nvSpPr>
        <xdr:cNvPr id="279" name="テキスト ボックス 278"/>
        <xdr:cNvSpPr txBox="1"/>
      </xdr:nvSpPr>
      <xdr:spPr>
        <a:xfrm>
          <a:off x="15798800" y="148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0" name="円/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81" name="テキスト ボックス 280"/>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2" name="円/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14605</xdr:rowOff>
    </xdr:from>
    <xdr:to>
      <xdr:col>19</xdr:col>
      <xdr:colOff>533400</xdr:colOff>
      <xdr:row>86</xdr:row>
      <xdr:rowOff>116205</xdr:rowOff>
    </xdr:to>
    <xdr:sp macro="" textlink="">
      <xdr:nvSpPr>
        <xdr:cNvPr id="284" name="円/楕円 283"/>
        <xdr:cNvSpPr/>
      </xdr:nvSpPr>
      <xdr:spPr>
        <a:xfrm>
          <a:off x="13462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126382</xdr:rowOff>
    </xdr:from>
    <xdr:ext cx="762000" cy="259045"/>
    <xdr:sp macro="" textlink="">
      <xdr:nvSpPr>
        <xdr:cNvPr id="285" name="テキスト ボックス 284"/>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2.62</a:t>
          </a:r>
          <a:r>
            <a:rPr kumimoji="1" lang="ja-JP" altLang="en-US" sz="1300">
              <a:latin typeface="ＭＳ Ｐゴシック"/>
            </a:rPr>
            <a:t>ポイント、県平均を</a:t>
          </a:r>
          <a:r>
            <a:rPr kumimoji="1" lang="en-US" altLang="ja-JP" sz="1300">
              <a:latin typeface="ＭＳ Ｐゴシック"/>
            </a:rPr>
            <a:t>0.79</a:t>
          </a:r>
          <a:r>
            <a:rPr kumimoji="1" lang="ja-JP" altLang="en-US" sz="1300">
              <a:latin typeface="ＭＳ Ｐゴシック"/>
            </a:rPr>
            <a:t>ポイント下回っている。今後も定員適正化計画に基づき、目標</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253</a:t>
          </a:r>
          <a:r>
            <a:rPr kumimoji="1" lang="ja-JP" altLang="en-US" sz="1300">
              <a:latin typeface="ＭＳ Ｐゴシック"/>
            </a:rPr>
            <a:t>人→</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244</a:t>
          </a:r>
          <a:r>
            <a:rPr kumimoji="1" lang="ja-JP" altLang="en-US" sz="1300">
              <a:latin typeface="ＭＳ Ｐゴシック"/>
            </a:rPr>
            <a:t>人を達成できるよう、引き続き再任用制度、庁舎統合や公共施設の統廃合等により職員数の適正な管理を図っていく。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75958</xdr:rowOff>
    </xdr:from>
    <xdr:to>
      <xdr:col>24</xdr:col>
      <xdr:colOff>558800</xdr:colOff>
      <xdr:row>60</xdr:row>
      <xdr:rowOff>82852</xdr:rowOff>
    </xdr:to>
    <xdr:cxnSp macro="">
      <xdr:nvCxnSpPr>
        <xdr:cNvPr id="322" name="直線コネクタ 321"/>
        <xdr:cNvCxnSpPr/>
      </xdr:nvCxnSpPr>
      <xdr:spPr>
        <a:xfrm flipV="1">
          <a:off x="16179800" y="1036295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82852</xdr:rowOff>
    </xdr:from>
    <xdr:to>
      <xdr:col>23</xdr:col>
      <xdr:colOff>406400</xdr:colOff>
      <xdr:row>60</xdr:row>
      <xdr:rowOff>133410</xdr:rowOff>
    </xdr:to>
    <xdr:cxnSp macro="">
      <xdr:nvCxnSpPr>
        <xdr:cNvPr id="325" name="直線コネクタ 324"/>
        <xdr:cNvCxnSpPr/>
      </xdr:nvCxnSpPr>
      <xdr:spPr>
        <a:xfrm flipV="1">
          <a:off x="15290800" y="1036985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133410</xdr:rowOff>
    </xdr:from>
    <xdr:to>
      <xdr:col>22</xdr:col>
      <xdr:colOff>203200</xdr:colOff>
      <xdr:row>60</xdr:row>
      <xdr:rowOff>146050</xdr:rowOff>
    </xdr:to>
    <xdr:cxnSp macro="">
      <xdr:nvCxnSpPr>
        <xdr:cNvPr id="328" name="直線コネクタ 327"/>
        <xdr:cNvCxnSpPr/>
      </xdr:nvCxnSpPr>
      <xdr:spPr>
        <a:xfrm flipV="1">
          <a:off x="14401800" y="1042041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142603</xdr:rowOff>
    </xdr:from>
    <xdr:to>
      <xdr:col>21</xdr:col>
      <xdr:colOff>0</xdr:colOff>
      <xdr:row>60</xdr:row>
      <xdr:rowOff>146050</xdr:rowOff>
    </xdr:to>
    <xdr:cxnSp macro="">
      <xdr:nvCxnSpPr>
        <xdr:cNvPr id="331" name="直線コネクタ 330"/>
        <xdr:cNvCxnSpPr/>
      </xdr:nvCxnSpPr>
      <xdr:spPr>
        <a:xfrm>
          <a:off x="13512800" y="104296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41" name="円/楕円 340"/>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41685</xdr:rowOff>
    </xdr:from>
    <xdr:ext cx="762000" cy="259045"/>
    <xdr:sp macro="" textlink="">
      <xdr:nvSpPr>
        <xdr:cNvPr id="342"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32052</xdr:rowOff>
    </xdr:from>
    <xdr:to>
      <xdr:col>23</xdr:col>
      <xdr:colOff>457200</xdr:colOff>
      <xdr:row>60</xdr:row>
      <xdr:rowOff>133652</xdr:rowOff>
    </xdr:to>
    <xdr:sp macro="" textlink="">
      <xdr:nvSpPr>
        <xdr:cNvPr id="343" name="円/楕円 342"/>
        <xdr:cNvSpPr/>
      </xdr:nvSpPr>
      <xdr:spPr>
        <a:xfrm>
          <a:off x="16129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143829</xdr:rowOff>
    </xdr:from>
    <xdr:ext cx="736600" cy="259045"/>
    <xdr:sp macro="" textlink="">
      <xdr:nvSpPr>
        <xdr:cNvPr id="344" name="テキスト ボックス 343"/>
        <xdr:cNvSpPr txBox="1"/>
      </xdr:nvSpPr>
      <xdr:spPr>
        <a:xfrm>
          <a:off x="15798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82610</xdr:rowOff>
    </xdr:from>
    <xdr:to>
      <xdr:col>22</xdr:col>
      <xdr:colOff>254000</xdr:colOff>
      <xdr:row>61</xdr:row>
      <xdr:rowOff>12760</xdr:rowOff>
    </xdr:to>
    <xdr:sp macro="" textlink="">
      <xdr:nvSpPr>
        <xdr:cNvPr id="345" name="円/楕円 344"/>
        <xdr:cNvSpPr/>
      </xdr:nvSpPr>
      <xdr:spPr>
        <a:xfrm>
          <a:off x="15240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22937</xdr:rowOff>
    </xdr:from>
    <xdr:ext cx="762000" cy="259045"/>
    <xdr:sp macro="" textlink="">
      <xdr:nvSpPr>
        <xdr:cNvPr id="346" name="テキスト ボックス 345"/>
        <xdr:cNvSpPr txBox="1"/>
      </xdr:nvSpPr>
      <xdr:spPr>
        <a:xfrm>
          <a:off x="14909800" y="101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7" name="円/楕円 346"/>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48" name="テキスト ボックス 347"/>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91803</xdr:rowOff>
    </xdr:from>
    <xdr:to>
      <xdr:col>19</xdr:col>
      <xdr:colOff>533400</xdr:colOff>
      <xdr:row>61</xdr:row>
      <xdr:rowOff>21953</xdr:rowOff>
    </xdr:to>
    <xdr:sp macro="" textlink="">
      <xdr:nvSpPr>
        <xdr:cNvPr id="349" name="円/楕円 348"/>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32130</xdr:rowOff>
    </xdr:from>
    <xdr:ext cx="762000" cy="259045"/>
    <xdr:sp macro="" textlink="">
      <xdr:nvSpPr>
        <xdr:cNvPr id="350" name="テキスト ボックス 349"/>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63137</xdr:rowOff>
    </xdr:from>
    <xdr:to>
      <xdr:col>24</xdr:col>
      <xdr:colOff>558800</xdr:colOff>
      <xdr:row>38</xdr:row>
      <xdr:rowOff>83820</xdr:rowOff>
    </xdr:to>
    <xdr:cxnSp macro="">
      <xdr:nvCxnSpPr>
        <xdr:cNvPr id="386" name="直線コネクタ 385"/>
        <xdr:cNvCxnSpPr/>
      </xdr:nvCxnSpPr>
      <xdr:spPr>
        <a:xfrm flipV="1">
          <a:off x="16179800" y="65782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97609</xdr:rowOff>
    </xdr:to>
    <xdr:cxnSp macro="">
      <xdr:nvCxnSpPr>
        <xdr:cNvPr id="389" name="直線コネクタ 388"/>
        <xdr:cNvCxnSpPr/>
      </xdr:nvCxnSpPr>
      <xdr:spPr>
        <a:xfrm flipV="1">
          <a:off x="15290800" y="659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97609</xdr:rowOff>
    </xdr:from>
    <xdr:to>
      <xdr:col>22</xdr:col>
      <xdr:colOff>203200</xdr:colOff>
      <xdr:row>38</xdr:row>
      <xdr:rowOff>111397</xdr:rowOff>
    </xdr:to>
    <xdr:cxnSp macro="">
      <xdr:nvCxnSpPr>
        <xdr:cNvPr id="392" name="直線コネクタ 391"/>
        <xdr:cNvCxnSpPr/>
      </xdr:nvCxnSpPr>
      <xdr:spPr>
        <a:xfrm flipV="1">
          <a:off x="14401800" y="66127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111397</xdr:rowOff>
    </xdr:from>
    <xdr:to>
      <xdr:col>21</xdr:col>
      <xdr:colOff>0</xdr:colOff>
      <xdr:row>38</xdr:row>
      <xdr:rowOff>145869</xdr:rowOff>
    </xdr:to>
    <xdr:cxnSp macro="">
      <xdr:nvCxnSpPr>
        <xdr:cNvPr id="395" name="直線コネクタ 394"/>
        <xdr:cNvCxnSpPr/>
      </xdr:nvCxnSpPr>
      <xdr:spPr>
        <a:xfrm flipV="1">
          <a:off x="13512800" y="66264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405" name="円/楕円 404"/>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155864</xdr:rowOff>
    </xdr:from>
    <xdr:ext cx="762000" cy="259045"/>
    <xdr:sp macro="" textlink="">
      <xdr:nvSpPr>
        <xdr:cNvPr id="406" name="公債費負担の状況該当値テキスト"/>
        <xdr:cNvSpPr txBox="1"/>
      </xdr:nvSpPr>
      <xdr:spPr>
        <a:xfrm>
          <a:off x="17106900" y="649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7" name="円/楕円 406"/>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119397</xdr:rowOff>
    </xdr:from>
    <xdr:ext cx="736600" cy="259045"/>
    <xdr:sp macro="" textlink="">
      <xdr:nvSpPr>
        <xdr:cNvPr id="408" name="テキスト ボックス 407"/>
        <xdr:cNvSpPr txBox="1"/>
      </xdr:nvSpPr>
      <xdr:spPr>
        <a:xfrm>
          <a:off x="15798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46809</xdr:rowOff>
    </xdr:from>
    <xdr:to>
      <xdr:col>22</xdr:col>
      <xdr:colOff>254000</xdr:colOff>
      <xdr:row>38</xdr:row>
      <xdr:rowOff>148409</xdr:rowOff>
    </xdr:to>
    <xdr:sp macro="" textlink="">
      <xdr:nvSpPr>
        <xdr:cNvPr id="409" name="円/楕円 408"/>
        <xdr:cNvSpPr/>
      </xdr:nvSpPr>
      <xdr:spPr>
        <a:xfrm>
          <a:off x="15240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133186</xdr:rowOff>
    </xdr:from>
    <xdr:ext cx="762000" cy="259045"/>
    <xdr:sp macro="" textlink="">
      <xdr:nvSpPr>
        <xdr:cNvPr id="410" name="テキスト ボックス 409"/>
        <xdr:cNvSpPr txBox="1"/>
      </xdr:nvSpPr>
      <xdr:spPr>
        <a:xfrm>
          <a:off x="149098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60597</xdr:rowOff>
    </xdr:from>
    <xdr:to>
      <xdr:col>21</xdr:col>
      <xdr:colOff>50800</xdr:colOff>
      <xdr:row>38</xdr:row>
      <xdr:rowOff>162197</xdr:rowOff>
    </xdr:to>
    <xdr:sp macro="" textlink="">
      <xdr:nvSpPr>
        <xdr:cNvPr id="411" name="円/楕円 410"/>
        <xdr:cNvSpPr/>
      </xdr:nvSpPr>
      <xdr:spPr>
        <a:xfrm>
          <a:off x="14351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924</xdr:rowOff>
    </xdr:from>
    <xdr:ext cx="762000" cy="259045"/>
    <xdr:sp macro="" textlink="">
      <xdr:nvSpPr>
        <xdr:cNvPr id="412" name="テキスト ボックス 411"/>
        <xdr:cNvSpPr txBox="1"/>
      </xdr:nvSpPr>
      <xdr:spPr>
        <a:xfrm>
          <a:off x="14020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95069</xdr:rowOff>
    </xdr:from>
    <xdr:to>
      <xdr:col>19</xdr:col>
      <xdr:colOff>533400</xdr:colOff>
      <xdr:row>39</xdr:row>
      <xdr:rowOff>25219</xdr:rowOff>
    </xdr:to>
    <xdr:sp macro="" textlink="">
      <xdr:nvSpPr>
        <xdr:cNvPr id="413" name="円/楕円 412"/>
        <xdr:cNvSpPr/>
      </xdr:nvSpPr>
      <xdr:spPr>
        <a:xfrm>
          <a:off x="13462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35396</xdr:rowOff>
    </xdr:from>
    <xdr:ext cx="762000" cy="259045"/>
    <xdr:sp macro="" textlink="">
      <xdr:nvSpPr>
        <xdr:cNvPr id="414" name="テキスト ボックス 413"/>
        <xdr:cNvSpPr txBox="1"/>
      </xdr:nvSpPr>
      <xdr:spPr>
        <a:xfrm>
          <a:off x="13131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49593</xdr:rowOff>
    </xdr:from>
    <xdr:to>
      <xdr:col>24</xdr:col>
      <xdr:colOff>558800</xdr:colOff>
      <xdr:row>14</xdr:row>
      <xdr:rowOff>72115</xdr:rowOff>
    </xdr:to>
    <xdr:cxnSp macro="">
      <xdr:nvCxnSpPr>
        <xdr:cNvPr id="448" name="直線コネクタ 447"/>
        <xdr:cNvCxnSpPr/>
      </xdr:nvCxnSpPr>
      <xdr:spPr>
        <a:xfrm flipV="1">
          <a:off x="16179800" y="2449893"/>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34370</xdr:rowOff>
    </xdr:from>
    <xdr:ext cx="762000" cy="259045"/>
    <xdr:sp macro="" textlink="">
      <xdr:nvSpPr>
        <xdr:cNvPr id="449" name="将来負担の状況平均値テキスト"/>
        <xdr:cNvSpPr txBox="1"/>
      </xdr:nvSpPr>
      <xdr:spPr>
        <a:xfrm>
          <a:off x="17106900" y="2434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72115</xdr:rowOff>
    </xdr:from>
    <xdr:to>
      <xdr:col>23</xdr:col>
      <xdr:colOff>406400</xdr:colOff>
      <xdr:row>14</xdr:row>
      <xdr:rowOff>98859</xdr:rowOff>
    </xdr:to>
    <xdr:cxnSp macro="">
      <xdr:nvCxnSpPr>
        <xdr:cNvPr id="451" name="直線コネクタ 450"/>
        <xdr:cNvCxnSpPr/>
      </xdr:nvCxnSpPr>
      <xdr:spPr>
        <a:xfrm flipV="1">
          <a:off x="15290800" y="2472415"/>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98859</xdr:rowOff>
    </xdr:from>
    <xdr:to>
      <xdr:col>22</xdr:col>
      <xdr:colOff>203200</xdr:colOff>
      <xdr:row>14</xdr:row>
      <xdr:rowOff>115951</xdr:rowOff>
    </xdr:to>
    <xdr:cxnSp macro="">
      <xdr:nvCxnSpPr>
        <xdr:cNvPr id="454" name="直線コネクタ 453"/>
        <xdr:cNvCxnSpPr/>
      </xdr:nvCxnSpPr>
      <xdr:spPr>
        <a:xfrm flipV="1">
          <a:off x="14401800" y="249915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115951</xdr:rowOff>
    </xdr:from>
    <xdr:to>
      <xdr:col>21</xdr:col>
      <xdr:colOff>0</xdr:colOff>
      <xdr:row>14</xdr:row>
      <xdr:rowOff>161597</xdr:rowOff>
    </xdr:to>
    <xdr:cxnSp macro="">
      <xdr:nvCxnSpPr>
        <xdr:cNvPr id="457" name="直線コネクタ 456"/>
        <xdr:cNvCxnSpPr/>
      </xdr:nvCxnSpPr>
      <xdr:spPr>
        <a:xfrm flipV="1">
          <a:off x="13512800" y="2516251"/>
          <a:ext cx="889000" cy="4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170243</xdr:rowOff>
    </xdr:from>
    <xdr:to>
      <xdr:col>24</xdr:col>
      <xdr:colOff>609600</xdr:colOff>
      <xdr:row>14</xdr:row>
      <xdr:rowOff>100393</xdr:rowOff>
    </xdr:to>
    <xdr:sp macro="" textlink="">
      <xdr:nvSpPr>
        <xdr:cNvPr id="467" name="円/楕円 466"/>
        <xdr:cNvSpPr/>
      </xdr:nvSpPr>
      <xdr:spPr>
        <a:xfrm>
          <a:off x="16967200" y="2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91520</xdr:rowOff>
    </xdr:from>
    <xdr:ext cx="762000" cy="259045"/>
    <xdr:sp macro="" textlink="">
      <xdr:nvSpPr>
        <xdr:cNvPr id="468" name="将来負担の状況該当値テキスト"/>
        <xdr:cNvSpPr txBox="1"/>
      </xdr:nvSpPr>
      <xdr:spPr>
        <a:xfrm>
          <a:off x="17106900" y="232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21315</xdr:rowOff>
    </xdr:from>
    <xdr:to>
      <xdr:col>23</xdr:col>
      <xdr:colOff>457200</xdr:colOff>
      <xdr:row>14</xdr:row>
      <xdr:rowOff>122915</xdr:rowOff>
    </xdr:to>
    <xdr:sp macro="" textlink="">
      <xdr:nvSpPr>
        <xdr:cNvPr id="469" name="円/楕円 468"/>
        <xdr:cNvSpPr/>
      </xdr:nvSpPr>
      <xdr:spPr>
        <a:xfrm>
          <a:off x="16129000" y="24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133092</xdr:rowOff>
    </xdr:from>
    <xdr:ext cx="736600" cy="259045"/>
    <xdr:sp macro="" textlink="">
      <xdr:nvSpPr>
        <xdr:cNvPr id="470" name="テキスト ボックス 469"/>
        <xdr:cNvSpPr txBox="1"/>
      </xdr:nvSpPr>
      <xdr:spPr>
        <a:xfrm>
          <a:off x="15798800" y="219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48059</xdr:rowOff>
    </xdr:from>
    <xdr:to>
      <xdr:col>22</xdr:col>
      <xdr:colOff>254000</xdr:colOff>
      <xdr:row>14</xdr:row>
      <xdr:rowOff>149659</xdr:rowOff>
    </xdr:to>
    <xdr:sp macro="" textlink="">
      <xdr:nvSpPr>
        <xdr:cNvPr id="471" name="円/楕円 470"/>
        <xdr:cNvSpPr/>
      </xdr:nvSpPr>
      <xdr:spPr>
        <a:xfrm>
          <a:off x="15240000" y="24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159836</xdr:rowOff>
    </xdr:from>
    <xdr:ext cx="762000" cy="259045"/>
    <xdr:sp macro="" textlink="">
      <xdr:nvSpPr>
        <xdr:cNvPr id="472" name="テキスト ボックス 471"/>
        <xdr:cNvSpPr txBox="1"/>
      </xdr:nvSpPr>
      <xdr:spPr>
        <a:xfrm>
          <a:off x="14909800" y="221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65151</xdr:rowOff>
    </xdr:from>
    <xdr:to>
      <xdr:col>21</xdr:col>
      <xdr:colOff>50800</xdr:colOff>
      <xdr:row>14</xdr:row>
      <xdr:rowOff>166751</xdr:rowOff>
    </xdr:to>
    <xdr:sp macro="" textlink="">
      <xdr:nvSpPr>
        <xdr:cNvPr id="473" name="円/楕円 472"/>
        <xdr:cNvSpPr/>
      </xdr:nvSpPr>
      <xdr:spPr>
        <a:xfrm>
          <a:off x="14351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5478</xdr:rowOff>
    </xdr:from>
    <xdr:ext cx="762000" cy="259045"/>
    <xdr:sp macro="" textlink="">
      <xdr:nvSpPr>
        <xdr:cNvPr id="474" name="テキスト ボックス 473"/>
        <xdr:cNvSpPr txBox="1"/>
      </xdr:nvSpPr>
      <xdr:spPr>
        <a:xfrm>
          <a:off x="14020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110797</xdr:rowOff>
    </xdr:from>
    <xdr:to>
      <xdr:col>19</xdr:col>
      <xdr:colOff>533400</xdr:colOff>
      <xdr:row>15</xdr:row>
      <xdr:rowOff>40947</xdr:rowOff>
    </xdr:to>
    <xdr:sp macro="" textlink="">
      <xdr:nvSpPr>
        <xdr:cNvPr id="475" name="円/楕円 474"/>
        <xdr:cNvSpPr/>
      </xdr:nvSpPr>
      <xdr:spPr>
        <a:xfrm>
          <a:off x="13462000" y="25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51124</xdr:rowOff>
    </xdr:from>
    <xdr:ext cx="762000" cy="259045"/>
    <xdr:sp macro="" textlink="">
      <xdr:nvSpPr>
        <xdr:cNvPr id="476" name="テキスト ボックス 475"/>
        <xdr:cNvSpPr txBox="1"/>
      </xdr:nvSpPr>
      <xdr:spPr>
        <a:xfrm>
          <a:off x="13131800" y="2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31,304
29,922
31.81
11,900,561
11,245,411
574,151
8,345,187
13,733,993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39.4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対前年度比で</a:t>
          </a:r>
          <a:r>
            <a:rPr kumimoji="1" lang="en-US" altLang="ja-JP" sz="1300">
              <a:latin typeface="ＭＳ Ｐゴシック"/>
            </a:rPr>
            <a:t>1.5</a:t>
          </a:r>
          <a:r>
            <a:rPr kumimoji="1" lang="ja-JP" altLang="en-US" sz="1300">
              <a:latin typeface="ＭＳ Ｐゴシック"/>
            </a:rPr>
            <a:t>ポイント下回り、類似団体平均と比較して</a:t>
          </a:r>
          <a:r>
            <a:rPr kumimoji="1" lang="en-US" altLang="ja-JP" sz="1300">
              <a:latin typeface="ＭＳ Ｐゴシック"/>
            </a:rPr>
            <a:t>4.4</a:t>
          </a:r>
          <a:r>
            <a:rPr kumimoji="1" lang="ja-JP" altLang="en-US" sz="1300">
              <a:latin typeface="ＭＳ Ｐゴシック"/>
            </a:rPr>
            <a:t>ポイント、県平均でも</a:t>
          </a:r>
          <a:r>
            <a:rPr kumimoji="1" lang="en-US" altLang="ja-JP" sz="1300">
              <a:latin typeface="ＭＳ Ｐゴシック"/>
            </a:rPr>
            <a:t>1.4</a:t>
          </a:r>
          <a:r>
            <a:rPr kumimoji="1" lang="ja-JP" altLang="en-US" sz="1300">
              <a:latin typeface="ＭＳ Ｐゴシック"/>
            </a:rPr>
            <a:t>ポイント下回った。主な要因としては、ゴミ処理業務や消防業務を一部事務組合で行っていることが挙げられる。定員適正化計画に基づく適正な定員管理や時間外勤務手当の縮減により、引き続き人件費の抑制を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44704</xdr:rowOff>
    </xdr:to>
    <xdr:cxnSp macro="">
      <xdr:nvCxnSpPr>
        <xdr:cNvPr id="63" name="直線コネクタ 62"/>
        <xdr:cNvCxnSpPr/>
      </xdr:nvCxnSpPr>
      <xdr:spPr>
        <a:xfrm flipV="1">
          <a:off x="3987800" y="61483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44704</xdr:rowOff>
    </xdr:to>
    <xdr:cxnSp macro="">
      <xdr:nvCxnSpPr>
        <xdr:cNvPr id="66" name="直線コネクタ 65"/>
        <xdr:cNvCxnSpPr/>
      </xdr:nvCxnSpPr>
      <xdr:spPr>
        <a:xfrm>
          <a:off x="3098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62992</xdr:rowOff>
    </xdr:to>
    <xdr:cxnSp macro="">
      <xdr:nvCxnSpPr>
        <xdr:cNvPr id="69" name="直線コネクタ 68"/>
        <xdr:cNvCxnSpPr/>
      </xdr:nvCxnSpPr>
      <xdr:spPr>
        <a:xfrm flipV="1">
          <a:off x="2209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104140</xdr:rowOff>
    </xdr:to>
    <xdr:cxnSp macro="">
      <xdr:nvCxnSpPr>
        <xdr:cNvPr id="72" name="直線コネクタ 71"/>
        <xdr:cNvCxnSpPr/>
      </xdr:nvCxnSpPr>
      <xdr:spPr>
        <a:xfrm flipV="1">
          <a:off x="1320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2" name="円/楕円 81"/>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3"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4" name="円/楕円 83"/>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5" name="テキスト ボックス 84"/>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6" name="円/楕円 85"/>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7" name="テキスト ボックス 86"/>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8" name="円/楕円 87"/>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9" name="テキスト ボックス 88"/>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0" name="円/楕円 89"/>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1" name="テキスト ボックス 90"/>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39914</xdr:rowOff>
    </xdr:from>
    <xdr:to>
      <xdr:col>24</xdr:col>
      <xdr:colOff>31750</xdr:colOff>
      <xdr:row>18</xdr:row>
      <xdr:rowOff>50800</xdr:rowOff>
    </xdr:to>
    <xdr:cxnSp macro="">
      <xdr:nvCxnSpPr>
        <xdr:cNvPr id="126" name="直線コネクタ 125"/>
        <xdr:cNvCxnSpPr/>
      </xdr:nvCxnSpPr>
      <xdr:spPr>
        <a:xfrm>
          <a:off x="15671800" y="3126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39914</xdr:rowOff>
    </xdr:to>
    <xdr:cxnSp macro="">
      <xdr:nvCxnSpPr>
        <xdr:cNvPr id="129" name="直線コネクタ 128"/>
        <xdr:cNvCxnSpPr/>
      </xdr:nvCxnSpPr>
      <xdr:spPr>
        <a:xfrm>
          <a:off x="14782800" y="2984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113393</xdr:rowOff>
    </xdr:to>
    <xdr:cxnSp macro="">
      <xdr:nvCxnSpPr>
        <xdr:cNvPr id="132" name="直線コネクタ 131"/>
        <xdr:cNvCxnSpPr/>
      </xdr:nvCxnSpPr>
      <xdr:spPr>
        <a:xfrm flipV="1">
          <a:off x="13893800" y="298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113393</xdr:rowOff>
    </xdr:from>
    <xdr:to>
      <xdr:col>20</xdr:col>
      <xdr:colOff>158750</xdr:colOff>
      <xdr:row>17</xdr:row>
      <xdr:rowOff>113393</xdr:rowOff>
    </xdr:to>
    <xdr:cxnSp macro="">
      <xdr:nvCxnSpPr>
        <xdr:cNvPr id="135" name="直線コネクタ 134"/>
        <xdr:cNvCxnSpPr/>
      </xdr:nvCxnSpPr>
      <xdr:spPr>
        <a:xfrm>
          <a:off x="13004800" y="302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5" name="円/楕円 144"/>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6"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160564</xdr:rowOff>
    </xdr:from>
    <xdr:to>
      <xdr:col>22</xdr:col>
      <xdr:colOff>615950</xdr:colOff>
      <xdr:row>18</xdr:row>
      <xdr:rowOff>90714</xdr:rowOff>
    </xdr:to>
    <xdr:sp macro="" textlink="">
      <xdr:nvSpPr>
        <xdr:cNvPr id="147" name="円/楕円 146"/>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75491</xdr:rowOff>
    </xdr:from>
    <xdr:ext cx="736600" cy="259045"/>
    <xdr:sp macro="" textlink="">
      <xdr:nvSpPr>
        <xdr:cNvPr id="148" name="テキスト ボックス 147"/>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9" name="円/楕円 148"/>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0" name="テキスト ボックス 14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62593</xdr:rowOff>
    </xdr:from>
    <xdr:to>
      <xdr:col>20</xdr:col>
      <xdr:colOff>209550</xdr:colOff>
      <xdr:row>17</xdr:row>
      <xdr:rowOff>164193</xdr:rowOff>
    </xdr:to>
    <xdr:sp macro="" textlink="">
      <xdr:nvSpPr>
        <xdr:cNvPr id="151" name="円/楕円 150"/>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52" name="テキスト ボックス 151"/>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62593</xdr:rowOff>
    </xdr:from>
    <xdr:to>
      <xdr:col>19</xdr:col>
      <xdr:colOff>6350</xdr:colOff>
      <xdr:row>17</xdr:row>
      <xdr:rowOff>164193</xdr:rowOff>
    </xdr:to>
    <xdr:sp macro="" textlink="">
      <xdr:nvSpPr>
        <xdr:cNvPr id="153" name="円/楕円 152"/>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148970</xdr:rowOff>
    </xdr:from>
    <xdr:ext cx="762000" cy="259045"/>
    <xdr:sp macro="" textlink="">
      <xdr:nvSpPr>
        <xdr:cNvPr id="154" name="テキスト ボックス 153"/>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38100</xdr:rowOff>
    </xdr:to>
    <xdr:cxnSp macro="">
      <xdr:nvCxnSpPr>
        <xdr:cNvPr id="187" name="直線コネクタ 186"/>
        <xdr:cNvCxnSpPr/>
      </xdr:nvCxnSpPr>
      <xdr:spPr>
        <a:xfrm flipV="1">
          <a:off x="3987800" y="955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38100</xdr:rowOff>
    </xdr:to>
    <xdr:cxnSp macro="">
      <xdr:nvCxnSpPr>
        <xdr:cNvPr id="190" name="直線コネクタ 189"/>
        <xdr:cNvCxnSpPr/>
      </xdr:nvCxnSpPr>
      <xdr:spPr>
        <a:xfrm>
          <a:off x="3098800" y="9550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0</xdr:rowOff>
    </xdr:to>
    <xdr:cxnSp macro="">
      <xdr:nvCxnSpPr>
        <xdr:cNvPr id="193" name="直線コネクタ 192"/>
        <xdr:cNvCxnSpPr/>
      </xdr:nvCxnSpPr>
      <xdr:spPr>
        <a:xfrm flipV="1">
          <a:off x="2209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57150</xdr:rowOff>
    </xdr:from>
    <xdr:to>
      <xdr:col>3</xdr:col>
      <xdr:colOff>142875</xdr:colOff>
      <xdr:row>56</xdr:row>
      <xdr:rowOff>0</xdr:rowOff>
    </xdr:to>
    <xdr:cxnSp macro="">
      <xdr:nvCxnSpPr>
        <xdr:cNvPr id="196" name="直線コネクタ 195"/>
        <xdr:cNvCxnSpPr/>
      </xdr:nvCxnSpPr>
      <xdr:spPr>
        <a:xfrm>
          <a:off x="1320800" y="948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6" name="円/楕円 205"/>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7"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8" name="円/楕円 207"/>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09" name="テキスト ボックス 208"/>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0" name="円/楕円 209"/>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1" name="テキスト ボックス 210"/>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2" name="円/楕円 211"/>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3" name="テキスト ボックス 212"/>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14" name="円/楕円 213"/>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118127</xdr:rowOff>
    </xdr:from>
    <xdr:ext cx="762000" cy="259045"/>
    <xdr:sp macro="" textlink="">
      <xdr:nvSpPr>
        <xdr:cNvPr id="215" name="テキスト ボックス 214"/>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16510</xdr:rowOff>
    </xdr:to>
    <xdr:cxnSp macro="">
      <xdr:nvCxnSpPr>
        <xdr:cNvPr id="248" name="直線コネクタ 247"/>
        <xdr:cNvCxnSpPr/>
      </xdr:nvCxnSpPr>
      <xdr:spPr>
        <a:xfrm>
          <a:off x="15671800" y="978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8890</xdr:rowOff>
    </xdr:to>
    <xdr:cxnSp macro="">
      <xdr:nvCxnSpPr>
        <xdr:cNvPr id="251" name="直線コネクタ 250"/>
        <xdr:cNvCxnSpPr/>
      </xdr:nvCxnSpPr>
      <xdr:spPr>
        <a:xfrm>
          <a:off x="14782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1270</xdr:rowOff>
    </xdr:to>
    <xdr:cxnSp macro="">
      <xdr:nvCxnSpPr>
        <xdr:cNvPr id="254" name="直線コネクタ 253"/>
        <xdr:cNvCxnSpPr/>
      </xdr:nvCxnSpPr>
      <xdr:spPr>
        <a:xfrm flipV="1">
          <a:off x="13893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57</xdr:row>
      <xdr:rowOff>1270</xdr:rowOff>
    </xdr:to>
    <xdr:cxnSp macro="">
      <xdr:nvCxnSpPr>
        <xdr:cNvPr id="257" name="直線コネクタ 256"/>
        <xdr:cNvCxnSpPr/>
      </xdr:nvCxnSpPr>
      <xdr:spPr>
        <a:xfrm>
          <a:off x="13004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7" name="円/楕円 266"/>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8"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9" name="円/楕円 268"/>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0" name="テキスト ボックス 26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1" name="円/楕円 270"/>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2" name="テキスト ボックス 271"/>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3" name="円/楕円 272"/>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4" name="テキスト ボックス 27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5" name="円/楕円 274"/>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6" name="テキスト ボックス 27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85852</xdr:rowOff>
    </xdr:to>
    <xdr:cxnSp macro="">
      <xdr:nvCxnSpPr>
        <xdr:cNvPr id="306" name="直線コネクタ 305"/>
        <xdr:cNvCxnSpPr/>
      </xdr:nvCxnSpPr>
      <xdr:spPr>
        <a:xfrm flipV="1">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85852</xdr:rowOff>
    </xdr:to>
    <xdr:cxnSp macro="">
      <xdr:nvCxnSpPr>
        <xdr:cNvPr id="309" name="直線コネクタ 308"/>
        <xdr:cNvCxnSpPr/>
      </xdr:nvCxnSpPr>
      <xdr:spPr>
        <a:xfrm>
          <a:off x="14782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140716</xdr:rowOff>
    </xdr:to>
    <xdr:cxnSp macro="">
      <xdr:nvCxnSpPr>
        <xdr:cNvPr id="312" name="直線コネクタ 311"/>
        <xdr:cNvCxnSpPr/>
      </xdr:nvCxnSpPr>
      <xdr:spPr>
        <a:xfrm flipV="1">
          <a:off x="13893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60706</xdr:rowOff>
    </xdr:to>
    <xdr:cxnSp macro="">
      <xdr:nvCxnSpPr>
        <xdr:cNvPr id="315" name="直線コネクタ 314"/>
        <xdr:cNvCxnSpPr/>
      </xdr:nvCxnSpPr>
      <xdr:spPr>
        <a:xfrm flipV="1">
          <a:off x="13004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5" name="円/楕円 324"/>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26"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7" name="円/楕円 326"/>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28" name="テキスト ボックス 327"/>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9" name="円/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0" name="テキスト ボックス 329"/>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1" name="円/楕円 330"/>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2" name="テキスト ボックス 331"/>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3" name="円/楕円 332"/>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4" name="テキスト ボックス 333"/>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149860</xdr:rowOff>
    </xdr:to>
    <xdr:cxnSp macro="">
      <xdr:nvCxnSpPr>
        <xdr:cNvPr id="366" name="直線コネクタ 365"/>
        <xdr:cNvCxnSpPr/>
      </xdr:nvCxnSpPr>
      <xdr:spPr>
        <a:xfrm flipV="1">
          <a:off x="3987800" y="12829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144145</xdr:rowOff>
    </xdr:from>
    <xdr:to>
      <xdr:col>5</xdr:col>
      <xdr:colOff>549275</xdr:colOff>
      <xdr:row>74</xdr:row>
      <xdr:rowOff>149860</xdr:rowOff>
    </xdr:to>
    <xdr:cxnSp macro="">
      <xdr:nvCxnSpPr>
        <xdr:cNvPr id="369" name="直線コネクタ 368"/>
        <xdr:cNvCxnSpPr/>
      </xdr:nvCxnSpPr>
      <xdr:spPr>
        <a:xfrm>
          <a:off x="3098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138430</xdr:rowOff>
    </xdr:from>
    <xdr:to>
      <xdr:col>4</xdr:col>
      <xdr:colOff>346075</xdr:colOff>
      <xdr:row>74</xdr:row>
      <xdr:rowOff>144145</xdr:rowOff>
    </xdr:to>
    <xdr:cxnSp macro="">
      <xdr:nvCxnSpPr>
        <xdr:cNvPr id="372" name="直線コネクタ 371"/>
        <xdr:cNvCxnSpPr/>
      </xdr:nvCxnSpPr>
      <xdr:spPr>
        <a:xfrm>
          <a:off x="2209800" y="12825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138430</xdr:rowOff>
    </xdr:to>
    <xdr:cxnSp macro="">
      <xdr:nvCxnSpPr>
        <xdr:cNvPr id="375" name="直線コネクタ 374"/>
        <xdr:cNvCxnSpPr/>
      </xdr:nvCxnSpPr>
      <xdr:spPr>
        <a:xfrm>
          <a:off x="1320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5" name="円/楕円 384"/>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86"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7" name="円/楕円 38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8" name="テキスト ボックス 38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93345</xdr:rowOff>
    </xdr:from>
    <xdr:to>
      <xdr:col>4</xdr:col>
      <xdr:colOff>396875</xdr:colOff>
      <xdr:row>75</xdr:row>
      <xdr:rowOff>23495</xdr:rowOff>
    </xdr:to>
    <xdr:sp macro="" textlink="">
      <xdr:nvSpPr>
        <xdr:cNvPr id="389" name="円/楕円 388"/>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33672</xdr:rowOff>
    </xdr:from>
    <xdr:ext cx="762000" cy="259045"/>
    <xdr:sp macro="" textlink="">
      <xdr:nvSpPr>
        <xdr:cNvPr id="390" name="テキスト ボックス 389"/>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87630</xdr:rowOff>
    </xdr:from>
    <xdr:to>
      <xdr:col>3</xdr:col>
      <xdr:colOff>193675</xdr:colOff>
      <xdr:row>75</xdr:row>
      <xdr:rowOff>17780</xdr:rowOff>
    </xdr:to>
    <xdr:sp macro="" textlink="">
      <xdr:nvSpPr>
        <xdr:cNvPr id="391" name="円/楕円 390"/>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27957</xdr:rowOff>
    </xdr:from>
    <xdr:ext cx="762000" cy="259045"/>
    <xdr:sp macro="" textlink="">
      <xdr:nvSpPr>
        <xdr:cNvPr id="392" name="テキスト ボックス 391"/>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3" name="円/楕円 392"/>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4" name="テキスト ボックス 393"/>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20320</xdr:rowOff>
    </xdr:to>
    <xdr:cxnSp macro="">
      <xdr:nvCxnSpPr>
        <xdr:cNvPr id="427" name="直線コネクタ 426"/>
        <xdr:cNvCxnSpPr/>
      </xdr:nvCxnSpPr>
      <xdr:spPr>
        <a:xfrm flipV="1">
          <a:off x="15671800" y="131343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77</xdr:row>
      <xdr:rowOff>20320</xdr:rowOff>
    </xdr:to>
    <xdr:cxnSp macro="">
      <xdr:nvCxnSpPr>
        <xdr:cNvPr id="430" name="直線コネクタ 429"/>
        <xdr:cNvCxnSpPr/>
      </xdr:nvCxnSpPr>
      <xdr:spPr>
        <a:xfrm>
          <a:off x="14782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31750</xdr:rowOff>
    </xdr:to>
    <xdr:cxnSp macro="">
      <xdr:nvCxnSpPr>
        <xdr:cNvPr id="433" name="直線コネクタ 432"/>
        <xdr:cNvCxnSpPr/>
      </xdr:nvCxnSpPr>
      <xdr:spPr>
        <a:xfrm flipV="1">
          <a:off x="13893800" y="1310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62230</xdr:rowOff>
    </xdr:to>
    <xdr:cxnSp macro="">
      <xdr:nvCxnSpPr>
        <xdr:cNvPr id="436" name="直線コネクタ 435"/>
        <xdr:cNvCxnSpPr/>
      </xdr:nvCxnSpPr>
      <xdr:spPr>
        <a:xfrm flipV="1">
          <a:off x="13004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6" name="円/楕円 44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7"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48" name="円/楕円 447"/>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81297</xdr:rowOff>
    </xdr:from>
    <xdr:ext cx="736600" cy="259045"/>
    <xdr:sp macro="" textlink="">
      <xdr:nvSpPr>
        <xdr:cNvPr id="449" name="テキスト ボックス 448"/>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50" name="円/楕円 449"/>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51" name="テキスト ボックス 450"/>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52" name="円/楕円 451"/>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53" name="テキスト ボックス 45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4" name="円/楕円 453"/>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55" name="テキスト ボックス 454"/>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131674</xdr:rowOff>
    </xdr:from>
    <xdr:to>
      <xdr:col>4</xdr:col>
      <xdr:colOff>1117600</xdr:colOff>
      <xdr:row>19</xdr:row>
      <xdr:rowOff>2375</xdr:rowOff>
    </xdr:to>
    <xdr:cxnSp macro="">
      <xdr:nvCxnSpPr>
        <xdr:cNvPr id="50" name="直線コネクタ 49"/>
        <xdr:cNvCxnSpPr/>
      </xdr:nvCxnSpPr>
      <xdr:spPr bwMode="auto">
        <a:xfrm>
          <a:off x="5003800" y="3265399"/>
          <a:ext cx="647700" cy="4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49860</xdr:rowOff>
    </xdr:from>
    <xdr:to>
      <xdr:col>4</xdr:col>
      <xdr:colOff>469900</xdr:colOff>
      <xdr:row>18</xdr:row>
      <xdr:rowOff>131674</xdr:rowOff>
    </xdr:to>
    <xdr:cxnSp macro="">
      <xdr:nvCxnSpPr>
        <xdr:cNvPr id="53" name="直線コネクタ 52"/>
        <xdr:cNvCxnSpPr/>
      </xdr:nvCxnSpPr>
      <xdr:spPr bwMode="auto">
        <a:xfrm>
          <a:off x="4305300" y="3183585"/>
          <a:ext cx="698500" cy="8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49860</xdr:rowOff>
    </xdr:from>
    <xdr:to>
      <xdr:col>3</xdr:col>
      <xdr:colOff>904875</xdr:colOff>
      <xdr:row>18</xdr:row>
      <xdr:rowOff>67234</xdr:rowOff>
    </xdr:to>
    <xdr:cxnSp macro="">
      <xdr:nvCxnSpPr>
        <xdr:cNvPr id="56" name="直線コネクタ 55"/>
        <xdr:cNvCxnSpPr/>
      </xdr:nvCxnSpPr>
      <xdr:spPr bwMode="auto">
        <a:xfrm flipV="1">
          <a:off x="3606800" y="3183585"/>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54292</xdr:rowOff>
    </xdr:from>
    <xdr:to>
      <xdr:col>3</xdr:col>
      <xdr:colOff>206375</xdr:colOff>
      <xdr:row>18</xdr:row>
      <xdr:rowOff>67234</xdr:rowOff>
    </xdr:to>
    <xdr:cxnSp macro="">
      <xdr:nvCxnSpPr>
        <xdr:cNvPr id="59" name="直線コネクタ 58"/>
        <xdr:cNvCxnSpPr/>
      </xdr:nvCxnSpPr>
      <xdr:spPr bwMode="auto">
        <a:xfrm>
          <a:off x="2908300" y="3188017"/>
          <a:ext cx="698500" cy="12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123025</xdr:rowOff>
    </xdr:from>
    <xdr:to>
      <xdr:col>5</xdr:col>
      <xdr:colOff>34925</xdr:colOff>
      <xdr:row>19</xdr:row>
      <xdr:rowOff>53175</xdr:rowOff>
    </xdr:to>
    <xdr:sp macro="" textlink="">
      <xdr:nvSpPr>
        <xdr:cNvPr id="69" name="円/楕円 68"/>
        <xdr:cNvSpPr/>
      </xdr:nvSpPr>
      <xdr:spPr bwMode="auto">
        <a:xfrm>
          <a:off x="5600700" y="325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95102</xdr:rowOff>
    </xdr:from>
    <xdr:ext cx="762000" cy="259045"/>
    <xdr:sp macro="" textlink="">
      <xdr:nvSpPr>
        <xdr:cNvPr id="70" name="人口1人当たり決算額の推移該当値テキスト130"/>
        <xdr:cNvSpPr txBox="1"/>
      </xdr:nvSpPr>
      <xdr:spPr>
        <a:xfrm>
          <a:off x="5740400" y="322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80874</xdr:rowOff>
    </xdr:from>
    <xdr:to>
      <xdr:col>4</xdr:col>
      <xdr:colOff>520700</xdr:colOff>
      <xdr:row>19</xdr:row>
      <xdr:rowOff>11023</xdr:rowOff>
    </xdr:to>
    <xdr:sp macro="" textlink="">
      <xdr:nvSpPr>
        <xdr:cNvPr id="71" name="円/楕円 70"/>
        <xdr:cNvSpPr/>
      </xdr:nvSpPr>
      <xdr:spPr bwMode="auto">
        <a:xfrm>
          <a:off x="4953000" y="32145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167251</xdr:rowOff>
    </xdr:from>
    <xdr:ext cx="736600" cy="259045"/>
    <xdr:sp macro="" textlink="">
      <xdr:nvSpPr>
        <xdr:cNvPr id="72" name="テキスト ボックス 71"/>
        <xdr:cNvSpPr txBox="1"/>
      </xdr:nvSpPr>
      <xdr:spPr>
        <a:xfrm>
          <a:off x="4622800" y="330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170510</xdr:rowOff>
    </xdr:from>
    <xdr:to>
      <xdr:col>3</xdr:col>
      <xdr:colOff>955675</xdr:colOff>
      <xdr:row>18</xdr:row>
      <xdr:rowOff>100660</xdr:rowOff>
    </xdr:to>
    <xdr:sp macro="" textlink="">
      <xdr:nvSpPr>
        <xdr:cNvPr id="73" name="円/楕円 72"/>
        <xdr:cNvSpPr/>
      </xdr:nvSpPr>
      <xdr:spPr bwMode="auto">
        <a:xfrm>
          <a:off x="4254500" y="313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85437</xdr:rowOff>
    </xdr:from>
    <xdr:ext cx="762000" cy="259045"/>
    <xdr:sp macro="" textlink="">
      <xdr:nvSpPr>
        <xdr:cNvPr id="74" name="テキスト ボックス 73"/>
        <xdr:cNvSpPr txBox="1"/>
      </xdr:nvSpPr>
      <xdr:spPr>
        <a:xfrm>
          <a:off x="3924300" y="3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16434</xdr:rowOff>
    </xdr:from>
    <xdr:to>
      <xdr:col>3</xdr:col>
      <xdr:colOff>257175</xdr:colOff>
      <xdr:row>18</xdr:row>
      <xdr:rowOff>118034</xdr:rowOff>
    </xdr:to>
    <xdr:sp macro="" textlink="">
      <xdr:nvSpPr>
        <xdr:cNvPr id="75" name="円/楕円 74"/>
        <xdr:cNvSpPr/>
      </xdr:nvSpPr>
      <xdr:spPr bwMode="auto">
        <a:xfrm>
          <a:off x="3556000" y="315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102811</xdr:rowOff>
    </xdr:from>
    <xdr:ext cx="762000" cy="259045"/>
    <xdr:sp macro="" textlink="">
      <xdr:nvSpPr>
        <xdr:cNvPr id="76" name="テキスト ボックス 75"/>
        <xdr:cNvSpPr txBox="1"/>
      </xdr:nvSpPr>
      <xdr:spPr>
        <a:xfrm>
          <a:off x="3225800" y="32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3492</xdr:rowOff>
    </xdr:from>
    <xdr:to>
      <xdr:col>2</xdr:col>
      <xdr:colOff>692150</xdr:colOff>
      <xdr:row>18</xdr:row>
      <xdr:rowOff>105092</xdr:rowOff>
    </xdr:to>
    <xdr:sp macro="" textlink="">
      <xdr:nvSpPr>
        <xdr:cNvPr id="77" name="円/楕円 76"/>
        <xdr:cNvSpPr/>
      </xdr:nvSpPr>
      <xdr:spPr bwMode="auto">
        <a:xfrm>
          <a:off x="2857500" y="31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89869</xdr:rowOff>
    </xdr:from>
    <xdr:ext cx="762000" cy="259045"/>
    <xdr:sp macro="" textlink="">
      <xdr:nvSpPr>
        <xdr:cNvPr id="78" name="テキスト ボックス 77"/>
        <xdr:cNvSpPr txBox="1"/>
      </xdr:nvSpPr>
      <xdr:spPr>
        <a:xfrm>
          <a:off x="2527300" y="322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320971</xdr:rowOff>
    </xdr:from>
    <xdr:to>
      <xdr:col>4</xdr:col>
      <xdr:colOff>1117600</xdr:colOff>
      <xdr:row>37</xdr:row>
      <xdr:rowOff>325931</xdr:rowOff>
    </xdr:to>
    <xdr:cxnSp macro="">
      <xdr:nvCxnSpPr>
        <xdr:cNvPr id="112" name="直線コネクタ 111"/>
        <xdr:cNvCxnSpPr/>
      </xdr:nvCxnSpPr>
      <xdr:spPr bwMode="auto">
        <a:xfrm flipV="1">
          <a:off x="5003800" y="7445671"/>
          <a:ext cx="647700" cy="4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305990</xdr:rowOff>
    </xdr:from>
    <xdr:to>
      <xdr:col>4</xdr:col>
      <xdr:colOff>469900</xdr:colOff>
      <xdr:row>37</xdr:row>
      <xdr:rowOff>325931</xdr:rowOff>
    </xdr:to>
    <xdr:cxnSp macro="">
      <xdr:nvCxnSpPr>
        <xdr:cNvPr id="115" name="直線コネクタ 114"/>
        <xdr:cNvCxnSpPr/>
      </xdr:nvCxnSpPr>
      <xdr:spPr bwMode="auto">
        <a:xfrm>
          <a:off x="4305300" y="7430690"/>
          <a:ext cx="698500" cy="1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299365</xdr:rowOff>
    </xdr:from>
    <xdr:to>
      <xdr:col>3</xdr:col>
      <xdr:colOff>904875</xdr:colOff>
      <xdr:row>37</xdr:row>
      <xdr:rowOff>305990</xdr:rowOff>
    </xdr:to>
    <xdr:cxnSp macro="">
      <xdr:nvCxnSpPr>
        <xdr:cNvPr id="118" name="直線コネクタ 117"/>
        <xdr:cNvCxnSpPr/>
      </xdr:nvCxnSpPr>
      <xdr:spPr bwMode="auto">
        <a:xfrm>
          <a:off x="3606800" y="7424065"/>
          <a:ext cx="698500" cy="6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299365</xdr:rowOff>
    </xdr:from>
    <xdr:to>
      <xdr:col>3</xdr:col>
      <xdr:colOff>206375</xdr:colOff>
      <xdr:row>37</xdr:row>
      <xdr:rowOff>313934</xdr:rowOff>
    </xdr:to>
    <xdr:cxnSp macro="">
      <xdr:nvCxnSpPr>
        <xdr:cNvPr id="121" name="直線コネクタ 120"/>
        <xdr:cNvCxnSpPr/>
      </xdr:nvCxnSpPr>
      <xdr:spPr bwMode="auto">
        <a:xfrm flipV="1">
          <a:off x="2908300" y="7424065"/>
          <a:ext cx="698500" cy="14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270171</xdr:rowOff>
    </xdr:from>
    <xdr:to>
      <xdr:col>5</xdr:col>
      <xdr:colOff>34925</xdr:colOff>
      <xdr:row>38</xdr:row>
      <xdr:rowOff>28871</xdr:rowOff>
    </xdr:to>
    <xdr:sp macro="" textlink="">
      <xdr:nvSpPr>
        <xdr:cNvPr id="131" name="円/楕円 130"/>
        <xdr:cNvSpPr/>
      </xdr:nvSpPr>
      <xdr:spPr bwMode="auto">
        <a:xfrm>
          <a:off x="5600700" y="739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51748</xdr:rowOff>
    </xdr:from>
    <xdr:ext cx="762000" cy="259045"/>
    <xdr:sp macro="" textlink="">
      <xdr:nvSpPr>
        <xdr:cNvPr id="132" name="人口1人当たり決算額の推移該当値テキスト445"/>
        <xdr:cNvSpPr txBox="1"/>
      </xdr:nvSpPr>
      <xdr:spPr>
        <a:xfrm>
          <a:off x="5740400" y="7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275131</xdr:rowOff>
    </xdr:from>
    <xdr:to>
      <xdr:col>4</xdr:col>
      <xdr:colOff>520700</xdr:colOff>
      <xdr:row>38</xdr:row>
      <xdr:rowOff>33831</xdr:rowOff>
    </xdr:to>
    <xdr:sp macro="" textlink="">
      <xdr:nvSpPr>
        <xdr:cNvPr id="133" name="円/楕円 132"/>
        <xdr:cNvSpPr/>
      </xdr:nvSpPr>
      <xdr:spPr bwMode="auto">
        <a:xfrm>
          <a:off x="4953000" y="739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18608</xdr:rowOff>
    </xdr:from>
    <xdr:ext cx="736600" cy="259045"/>
    <xdr:sp macro="" textlink="">
      <xdr:nvSpPr>
        <xdr:cNvPr id="134" name="テキスト ボックス 133"/>
        <xdr:cNvSpPr txBox="1"/>
      </xdr:nvSpPr>
      <xdr:spPr>
        <a:xfrm>
          <a:off x="4622800" y="748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255190</xdr:rowOff>
    </xdr:from>
    <xdr:to>
      <xdr:col>3</xdr:col>
      <xdr:colOff>955675</xdr:colOff>
      <xdr:row>38</xdr:row>
      <xdr:rowOff>13890</xdr:rowOff>
    </xdr:to>
    <xdr:sp macro="" textlink="">
      <xdr:nvSpPr>
        <xdr:cNvPr id="135" name="円/楕円 134"/>
        <xdr:cNvSpPr/>
      </xdr:nvSpPr>
      <xdr:spPr bwMode="auto">
        <a:xfrm>
          <a:off x="4254500" y="737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341567</xdr:rowOff>
    </xdr:from>
    <xdr:ext cx="762000" cy="259045"/>
    <xdr:sp macro="" textlink="">
      <xdr:nvSpPr>
        <xdr:cNvPr id="136" name="テキスト ボックス 135"/>
        <xdr:cNvSpPr txBox="1"/>
      </xdr:nvSpPr>
      <xdr:spPr>
        <a:xfrm>
          <a:off x="3924300" y="74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248565</xdr:rowOff>
    </xdr:from>
    <xdr:to>
      <xdr:col>3</xdr:col>
      <xdr:colOff>257175</xdr:colOff>
      <xdr:row>38</xdr:row>
      <xdr:rowOff>7265</xdr:rowOff>
    </xdr:to>
    <xdr:sp macro="" textlink="">
      <xdr:nvSpPr>
        <xdr:cNvPr id="137" name="円/楕円 136"/>
        <xdr:cNvSpPr/>
      </xdr:nvSpPr>
      <xdr:spPr bwMode="auto">
        <a:xfrm>
          <a:off x="3556000" y="737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334942</xdr:rowOff>
    </xdr:from>
    <xdr:ext cx="762000" cy="259045"/>
    <xdr:sp macro="" textlink="">
      <xdr:nvSpPr>
        <xdr:cNvPr id="138" name="テキスト ボックス 137"/>
        <xdr:cNvSpPr txBox="1"/>
      </xdr:nvSpPr>
      <xdr:spPr>
        <a:xfrm>
          <a:off x="3225800" y="745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263134</xdr:rowOff>
    </xdr:from>
    <xdr:to>
      <xdr:col>2</xdr:col>
      <xdr:colOff>692150</xdr:colOff>
      <xdr:row>38</xdr:row>
      <xdr:rowOff>21834</xdr:rowOff>
    </xdr:to>
    <xdr:sp macro="" textlink="">
      <xdr:nvSpPr>
        <xdr:cNvPr id="139" name="円/楕円 138"/>
        <xdr:cNvSpPr/>
      </xdr:nvSpPr>
      <xdr:spPr bwMode="auto">
        <a:xfrm>
          <a:off x="2857500" y="73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6611</xdr:rowOff>
    </xdr:from>
    <xdr:ext cx="762000" cy="259045"/>
    <xdr:sp macro="" textlink="">
      <xdr:nvSpPr>
        <xdr:cNvPr id="140" name="テキスト ボックス 139"/>
        <xdr:cNvSpPr txBox="1"/>
      </xdr:nvSpPr>
      <xdr:spPr>
        <a:xfrm>
          <a:off x="2527300" y="74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11900561</v>
      </c>
      <c r="BO4" s="379"/>
      <c r="BP4" s="379"/>
      <c r="BQ4" s="379"/>
      <c r="BR4" s="379"/>
      <c r="BS4" s="379"/>
      <c r="BT4" s="379"/>
      <c r="BU4" s="380"/>
      <c r="BV4" s="378">
        <v>11979416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6.9</v>
      </c>
      <c r="CU4" s="554"/>
      <c r="CV4" s="554"/>
      <c r="CW4" s="554"/>
      <c r="CX4" s="554"/>
      <c r="CY4" s="554"/>
      <c r="CZ4" s="554"/>
      <c r="DA4" s="555"/>
      <c r="DB4" s="553">
        <v>2.4</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11245411</v>
      </c>
      <c r="BO5" s="384"/>
      <c r="BP5" s="384"/>
      <c r="BQ5" s="384"/>
      <c r="BR5" s="384"/>
      <c r="BS5" s="384"/>
      <c r="BT5" s="384"/>
      <c r="BU5" s="385"/>
      <c r="BV5" s="383">
        <v>11706579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655150</v>
      </c>
      <c r="BO6" s="384"/>
      <c r="BP6" s="384"/>
      <c r="BQ6" s="384"/>
      <c r="BR6" s="384"/>
      <c r="BS6" s="384"/>
      <c r="BT6" s="384"/>
      <c r="BU6" s="385"/>
      <c r="BV6" s="383">
        <v>272837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91.8</v>
      </c>
      <c r="CU6" s="528"/>
      <c r="CV6" s="528"/>
      <c r="CW6" s="528"/>
      <c r="CX6" s="528"/>
      <c r="CY6" s="528"/>
      <c r="CZ6" s="528"/>
      <c r="DA6" s="529"/>
      <c r="DB6" s="527">
        <v>94.5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80999</v>
      </c>
      <c r="BO7" s="384"/>
      <c r="BP7" s="384"/>
      <c r="BQ7" s="384"/>
      <c r="BR7" s="384"/>
      <c r="BS7" s="384"/>
      <c r="BT7" s="384"/>
      <c r="BU7" s="385"/>
      <c r="BV7" s="383">
        <v>75342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8345187</v>
      </c>
      <c r="CU7" s="384"/>
      <c r="CV7" s="384"/>
      <c r="CW7" s="384"/>
      <c r="CX7" s="384"/>
      <c r="CY7" s="384"/>
      <c r="CZ7" s="384"/>
      <c r="DA7" s="385"/>
      <c r="DB7" s="383">
        <v>8209032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574151</v>
      </c>
      <c r="BO8" s="384"/>
      <c r="BP8" s="384"/>
      <c r="BQ8" s="384"/>
      <c r="BR8" s="384"/>
      <c r="BS8" s="384"/>
      <c r="BT8" s="384"/>
      <c r="BU8" s="385"/>
      <c r="BV8" s="383">
        <v>197495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31322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376656</v>
      </c>
      <c r="BO9" s="384"/>
      <c r="BP9" s="384"/>
      <c r="BQ9" s="384"/>
      <c r="BR9" s="384"/>
      <c r="BS9" s="384"/>
      <c r="BT9" s="384"/>
      <c r="BU9" s="385"/>
      <c r="BV9" s="383">
        <v>-212491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31650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148906</v>
      </c>
      <c r="BO10" s="384"/>
      <c r="BP10" s="384"/>
      <c r="BQ10" s="384"/>
      <c r="BR10" s="384"/>
      <c r="BS10" s="384"/>
      <c r="BT10" s="384"/>
      <c r="BU10" s="385"/>
      <c r="BV10" s="383">
        <v>425318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108</v>
      </c>
      <c r="M11" s="430"/>
      <c r="N11" s="430"/>
      <c r="O11" s="430"/>
      <c r="P11" s="430"/>
      <c r="Q11" s="431"/>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31304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29922</v>
      </c>
      <c r="S13" s="483"/>
      <c r="T13" s="483"/>
      <c r="U13" s="483"/>
      <c r="V13" s="484"/>
      <c r="W13" s="470" t="s">
        <v>124</v>
      </c>
      <c r="X13" s="398"/>
      <c r="Y13" s="398"/>
      <c r="Z13" s="398"/>
      <c r="AA13" s="398"/>
      <c r="AB13" s="399"/>
      <c r="AC13" s="359">
        <v>1089</v>
      </c>
      <c r="AD13" s="360"/>
      <c r="AE13" s="360"/>
      <c r="AF13" s="360"/>
      <c r="AG13" s="361"/>
      <c r="AH13" s="359">
        <v>1396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525562</v>
      </c>
      <c r="BO13" s="384"/>
      <c r="BP13" s="384"/>
      <c r="BQ13" s="384"/>
      <c r="BR13" s="384"/>
      <c r="BS13" s="384"/>
      <c r="BT13" s="384"/>
      <c r="BU13" s="385"/>
      <c r="BV13" s="383">
        <v>212827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13.2</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31327</v>
      </c>
      <c r="S14" s="483"/>
      <c r="T14" s="483"/>
      <c r="U14" s="483"/>
      <c r="V14" s="484"/>
      <c r="W14" s="485"/>
      <c r="X14" s="401"/>
      <c r="Y14" s="401"/>
      <c r="Z14" s="401"/>
      <c r="AA14" s="401"/>
      <c r="AB14" s="402"/>
      <c r="AC14" s="475">
        <v>7.4</v>
      </c>
      <c r="AD14" s="476"/>
      <c r="AE14" s="476"/>
      <c r="AF14" s="476"/>
      <c r="AG14" s="477"/>
      <c r="AH14" s="475">
        <v>8.5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39.4</v>
      </c>
      <c r="CU14" s="454"/>
      <c r="CV14" s="454"/>
      <c r="CW14" s="454"/>
      <c r="CX14" s="454"/>
      <c r="CY14" s="454"/>
      <c r="CZ14" s="454"/>
      <c r="DA14" s="455"/>
      <c r="DB14" s="486">
        <v>50.6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29882</v>
      </c>
      <c r="S15" s="483"/>
      <c r="T15" s="483"/>
      <c r="U15" s="483"/>
      <c r="V15" s="484"/>
      <c r="W15" s="470" t="s">
        <v>131</v>
      </c>
      <c r="X15" s="398"/>
      <c r="Y15" s="398"/>
      <c r="Z15" s="398"/>
      <c r="AA15" s="398"/>
      <c r="AB15" s="399"/>
      <c r="AC15" s="359">
        <v>4929</v>
      </c>
      <c r="AD15" s="360"/>
      <c r="AE15" s="360"/>
      <c r="AF15" s="360"/>
      <c r="AG15" s="361"/>
      <c r="AH15" s="359">
        <v>5525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3810439</v>
      </c>
      <c r="BO15" s="379"/>
      <c r="BP15" s="379"/>
      <c r="BQ15" s="379"/>
      <c r="BR15" s="379"/>
      <c r="BS15" s="379"/>
      <c r="BT15" s="379"/>
      <c r="BU15" s="380"/>
      <c r="BV15" s="378">
        <v>3866832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33.299999999999997</v>
      </c>
      <c r="AD16" s="476"/>
      <c r="AE16" s="476"/>
      <c r="AF16" s="476"/>
      <c r="AG16" s="477"/>
      <c r="AH16" s="475">
        <v>33.5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5262847</v>
      </c>
      <c r="BO16" s="384"/>
      <c r="BP16" s="384"/>
      <c r="BQ16" s="384"/>
      <c r="BR16" s="384"/>
      <c r="BS16" s="384"/>
      <c r="BT16" s="384"/>
      <c r="BU16" s="385"/>
      <c r="BV16" s="383">
        <v>5256553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8"/>
      <c r="Y17" s="398"/>
      <c r="Z17" s="398"/>
      <c r="AA17" s="398"/>
      <c r="AB17" s="399"/>
      <c r="AC17" s="359">
        <v>8782</v>
      </c>
      <c r="AD17" s="360"/>
      <c r="AE17" s="360"/>
      <c r="AF17" s="360"/>
      <c r="AG17" s="361"/>
      <c r="AH17" s="359">
        <v>9420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4942365</v>
      </c>
      <c r="BO17" s="384"/>
      <c r="BP17" s="384"/>
      <c r="BQ17" s="384"/>
      <c r="BR17" s="384"/>
      <c r="BS17" s="384"/>
      <c r="BT17" s="384"/>
      <c r="BU17" s="385"/>
      <c r="BV17" s="383">
        <v>5019080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31.81</v>
      </c>
      <c r="M18" s="446"/>
      <c r="N18" s="446"/>
      <c r="O18" s="446"/>
      <c r="P18" s="446"/>
      <c r="Q18" s="446"/>
      <c r="R18" s="447"/>
      <c r="S18" s="447"/>
      <c r="T18" s="447"/>
      <c r="U18" s="447"/>
      <c r="V18" s="448"/>
      <c r="W18" s="462"/>
      <c r="X18" s="463"/>
      <c r="Y18" s="463"/>
      <c r="Z18" s="463"/>
      <c r="AA18" s="463"/>
      <c r="AB18" s="471"/>
      <c r="AC18" s="347">
        <v>59.3</v>
      </c>
      <c r="AD18" s="348"/>
      <c r="AE18" s="348"/>
      <c r="AF18" s="348"/>
      <c r="AG18" s="449"/>
      <c r="AH18" s="347">
        <v>57.2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7013304</v>
      </c>
      <c r="BO18" s="384"/>
      <c r="BP18" s="384"/>
      <c r="BQ18" s="384"/>
      <c r="BR18" s="384"/>
      <c r="BS18" s="384"/>
      <c r="BT18" s="384"/>
      <c r="BU18" s="385"/>
      <c r="BV18" s="383">
        <v>6977724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985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9149894</v>
      </c>
      <c r="BO19" s="384"/>
      <c r="BP19" s="384"/>
      <c r="BQ19" s="384"/>
      <c r="BR19" s="384"/>
      <c r="BS19" s="384"/>
      <c r="BT19" s="384"/>
      <c r="BU19" s="385"/>
      <c r="BV19" s="383">
        <v>8971988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12179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13733993</v>
      </c>
      <c r="BO23" s="384"/>
      <c r="BP23" s="384"/>
      <c r="BQ23" s="384"/>
      <c r="BR23" s="384"/>
      <c r="BS23" s="384"/>
      <c r="BT23" s="384"/>
      <c r="BU23" s="385"/>
      <c r="BV23" s="383">
        <v>13823538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7800</v>
      </c>
      <c r="R24" s="360"/>
      <c r="S24" s="360"/>
      <c r="T24" s="360"/>
      <c r="U24" s="360"/>
      <c r="V24" s="361"/>
      <c r="W24" s="427"/>
      <c r="X24" s="418"/>
      <c r="Y24" s="419"/>
      <c r="Z24" s="356" t="s">
        <v>155</v>
      </c>
      <c r="AA24" s="357"/>
      <c r="AB24" s="357"/>
      <c r="AC24" s="357"/>
      <c r="AD24" s="357"/>
      <c r="AE24" s="357"/>
      <c r="AF24" s="357"/>
      <c r="AG24" s="358"/>
      <c r="AH24" s="359">
        <v>211</v>
      </c>
      <c r="AI24" s="360"/>
      <c r="AJ24" s="360"/>
      <c r="AK24" s="360"/>
      <c r="AL24" s="361"/>
      <c r="AM24" s="359">
        <v>669925</v>
      </c>
      <c r="AN24" s="360"/>
      <c r="AO24" s="360"/>
      <c r="AP24" s="360"/>
      <c r="AQ24" s="360"/>
      <c r="AR24" s="361"/>
      <c r="AS24" s="359">
        <v>3175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7804232</v>
      </c>
      <c r="BO24" s="384"/>
      <c r="BP24" s="384"/>
      <c r="BQ24" s="384"/>
      <c r="BR24" s="384"/>
      <c r="BS24" s="384"/>
      <c r="BT24" s="384"/>
      <c r="BU24" s="385"/>
      <c r="BV24" s="383">
        <v>7866362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6100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305338</v>
      </c>
      <c r="BO25" s="379"/>
      <c r="BP25" s="379"/>
      <c r="BQ25" s="379"/>
      <c r="BR25" s="379"/>
      <c r="BS25" s="379"/>
      <c r="BT25" s="379"/>
      <c r="BU25" s="380"/>
      <c r="BV25" s="378">
        <v>292765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5700</v>
      </c>
      <c r="R26" s="360"/>
      <c r="S26" s="360"/>
      <c r="T26" s="360"/>
      <c r="U26" s="360"/>
      <c r="V26" s="361"/>
      <c r="W26" s="427"/>
      <c r="X26" s="418"/>
      <c r="Y26" s="419"/>
      <c r="Z26" s="356" t="s">
        <v>161</v>
      </c>
      <c r="AA26" s="395"/>
      <c r="AB26" s="395"/>
      <c r="AC26" s="395"/>
      <c r="AD26" s="395"/>
      <c r="AE26" s="395"/>
      <c r="AF26" s="395"/>
      <c r="AG26" s="396"/>
      <c r="AH26" s="359">
        <v>3</v>
      </c>
      <c r="AI26" s="360"/>
      <c r="AJ26" s="360"/>
      <c r="AK26" s="360"/>
      <c r="AL26" s="361"/>
      <c r="AM26" s="359">
        <v>8499</v>
      </c>
      <c r="AN26" s="360"/>
      <c r="AO26" s="360"/>
      <c r="AP26" s="360"/>
      <c r="AQ26" s="360"/>
      <c r="AR26" s="361"/>
      <c r="AS26" s="359">
        <v>2833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3300</v>
      </c>
      <c r="R27" s="360"/>
      <c r="S27" s="360"/>
      <c r="T27" s="360"/>
      <c r="U27" s="360"/>
      <c r="V27" s="361"/>
      <c r="W27" s="427"/>
      <c r="X27" s="418"/>
      <c r="Y27" s="419"/>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554645</v>
      </c>
      <c r="BO27" s="387"/>
      <c r="BP27" s="387"/>
      <c r="BQ27" s="387"/>
      <c r="BR27" s="387"/>
      <c r="BS27" s="387"/>
      <c r="BT27" s="387"/>
      <c r="BU27" s="388"/>
      <c r="BV27" s="386">
        <v>554547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3000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2662711</v>
      </c>
      <c r="BO28" s="379"/>
      <c r="BP28" s="379"/>
      <c r="BQ28" s="379"/>
      <c r="BR28" s="379"/>
      <c r="BS28" s="379"/>
      <c r="BT28" s="379"/>
      <c r="BU28" s="380"/>
      <c r="BV28" s="378">
        <v>2513805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16</v>
      </c>
      <c r="M29" s="360"/>
      <c r="N29" s="360"/>
      <c r="O29" s="360"/>
      <c r="P29" s="361"/>
      <c r="Q29" s="359">
        <v>2900</v>
      </c>
      <c r="R29" s="360"/>
      <c r="S29" s="360"/>
      <c r="T29" s="360"/>
      <c r="U29" s="360"/>
      <c r="V29" s="361"/>
      <c r="W29" s="427"/>
      <c r="X29" s="418"/>
      <c r="Y29" s="419"/>
      <c r="Z29" s="356" t="s">
        <v>171</v>
      </c>
      <c r="AA29" s="357"/>
      <c r="AB29" s="357"/>
      <c r="AC29" s="357"/>
      <c r="AD29" s="357"/>
      <c r="AE29" s="357"/>
      <c r="AF29" s="357"/>
      <c r="AG29" s="358"/>
      <c r="AH29" s="359">
        <v>211</v>
      </c>
      <c r="AI29" s="360"/>
      <c r="AJ29" s="360"/>
      <c r="AK29" s="360"/>
      <c r="AL29" s="361"/>
      <c r="AM29" s="359">
        <v>669925</v>
      </c>
      <c r="AN29" s="360"/>
      <c r="AO29" s="360"/>
      <c r="AP29" s="360"/>
      <c r="AQ29" s="360"/>
      <c r="AR29" s="361"/>
      <c r="AS29" s="359">
        <v>3175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393369</v>
      </c>
      <c r="BO29" s="384"/>
      <c r="BP29" s="384"/>
      <c r="BQ29" s="384"/>
      <c r="BR29" s="384"/>
      <c r="BS29" s="384"/>
      <c r="BT29" s="384"/>
      <c r="BU29" s="385"/>
      <c r="BV29" s="383">
        <v>392761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173</v>
      </c>
      <c r="AA30" s="436"/>
      <c r="AB30" s="436"/>
      <c r="AC30" s="436"/>
      <c r="AD30" s="436"/>
      <c r="AE30" s="436"/>
      <c r="AF30" s="436"/>
      <c r="AG30" s="437"/>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2844758</v>
      </c>
      <c r="BO30" s="387"/>
      <c r="BP30" s="387"/>
      <c r="BQ30" s="387"/>
      <c r="BR30" s="387"/>
      <c r="BS30" s="387"/>
      <c r="BT30" s="387"/>
      <c r="BU30" s="388"/>
      <c r="BV30" s="386">
        <v>2529998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田富よし原処理センター事業特別会計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地域包括支援センター特別会計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工業用地整備事業特別会計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13318</v>
      </c>
      <c r="J41" s="83">
        <v>13524</v>
      </c>
      <c r="K41" s="83">
        <v>13800</v>
      </c>
      <c r="L41" s="83">
        <v>13824</v>
      </c>
      <c r="M41" s="84">
        <v>13734</v>
      </c>
    </row>
    <row r="42" spans="2:13" ht="27.75" customHeight="1">
      <c r="B42" s="1169"/>
      <c r="C42" s="1170"/>
      <c r="D42" s="85"/>
      <c r="E42" s="1173" t="s">
        <v>26</v>
      </c>
      <c r="F42" s="1173"/>
      <c r="G42" s="1173"/>
      <c r="H42" s="1174"/>
      <c r="I42" s="86">
        <v>366</v>
      </c>
      <c r="J42" s="87">
        <v>352</v>
      </c>
      <c r="K42" s="87">
        <v>338</v>
      </c>
      <c r="L42" s="87">
        <v>258</v>
      </c>
      <c r="M42" s="88">
        <v>241</v>
      </c>
    </row>
    <row r="43" spans="2:13" ht="27.75" customHeight="1">
      <c r="B43" s="1169"/>
      <c r="C43" s="1170"/>
      <c r="D43" s="85"/>
      <c r="E43" s="1173" t="s">
        <v>27</v>
      </c>
      <c r="F43" s="1173"/>
      <c r="G43" s="1173"/>
      <c r="H43" s="1174"/>
      <c r="I43" s="86">
        <v>9593</v>
      </c>
      <c r="J43" s="87">
        <v>9405</v>
      </c>
      <c r="K43" s="87">
        <v>9491</v>
      </c>
      <c r="L43" s="87">
        <v>9338</v>
      </c>
      <c r="M43" s="88">
        <v>9161</v>
      </c>
    </row>
    <row r="44" spans="2:13" ht="27.75" customHeight="1">
      <c r="B44" s="1169"/>
      <c r="C44" s="1170"/>
      <c r="D44" s="85"/>
      <c r="E44" s="1173" t="s">
        <v>28</v>
      </c>
      <c r="F44" s="1173"/>
      <c r="G44" s="1173"/>
      <c r="H44" s="1174"/>
      <c r="I44" s="86">
        <v>461</v>
      </c>
      <c r="J44" s="87">
        <v>320</v>
      </c>
      <c r="K44" s="87">
        <v>243</v>
      </c>
      <c r="L44" s="87">
        <v>219</v>
      </c>
      <c r="M44" s="88">
        <v>353</v>
      </c>
    </row>
    <row r="45" spans="2:13" ht="27.75" customHeight="1">
      <c r="B45" s="1169"/>
      <c r="C45" s="1170"/>
      <c r="D45" s="85"/>
      <c r="E45" s="1173" t="s">
        <v>29</v>
      </c>
      <c r="F45" s="1173"/>
      <c r="G45" s="1173"/>
      <c r="H45" s="1174"/>
      <c r="I45" s="86">
        <v>751</v>
      </c>
      <c r="J45" s="87">
        <v>777</v>
      </c>
      <c r="K45" s="87">
        <v>827</v>
      </c>
      <c r="L45" s="87">
        <v>818</v>
      </c>
      <c r="M45" s="88">
        <v>669</v>
      </c>
    </row>
    <row r="46" spans="2:13" ht="27.75" customHeight="1">
      <c r="B46" s="1169"/>
      <c r="C46" s="1170"/>
      <c r="D46" s="85"/>
      <c r="E46" s="1173" t="s">
        <v>30</v>
      </c>
      <c r="F46" s="1173"/>
      <c r="G46" s="1173"/>
      <c r="H46" s="1174"/>
      <c r="I46" s="86">
        <v>30</v>
      </c>
      <c r="J46" s="87">
        <v>27</v>
      </c>
      <c r="K46" s="87">
        <v>25</v>
      </c>
      <c r="L46" s="87">
        <v>22</v>
      </c>
      <c r="M46" s="88">
        <v>18</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2860</v>
      </c>
      <c r="J49" s="87">
        <v>3440</v>
      </c>
      <c r="K49" s="87">
        <v>4076</v>
      </c>
      <c r="L49" s="87">
        <v>4691</v>
      </c>
      <c r="M49" s="88">
        <v>4857</v>
      </c>
    </row>
    <row r="50" spans="2:13" ht="27.75" customHeight="1">
      <c r="B50" s="1169"/>
      <c r="C50" s="1170"/>
      <c r="D50" s="85"/>
      <c r="E50" s="1173" t="s">
        <v>35</v>
      </c>
      <c r="F50" s="1173"/>
      <c r="G50" s="1173"/>
      <c r="H50" s="1174"/>
      <c r="I50" s="86">
        <v>331</v>
      </c>
      <c r="J50" s="87">
        <v>299</v>
      </c>
      <c r="K50" s="87">
        <v>268</v>
      </c>
      <c r="L50" s="87">
        <v>238</v>
      </c>
      <c r="M50" s="88">
        <v>212</v>
      </c>
    </row>
    <row r="51" spans="2:13" ht="27.75" customHeight="1">
      <c r="B51" s="1171"/>
      <c r="C51" s="1172"/>
      <c r="D51" s="85"/>
      <c r="E51" s="1173" t="s">
        <v>36</v>
      </c>
      <c r="F51" s="1173"/>
      <c r="G51" s="1173"/>
      <c r="H51" s="1174"/>
      <c r="I51" s="86">
        <v>14928</v>
      </c>
      <c r="J51" s="87">
        <v>15566</v>
      </c>
      <c r="K51" s="87">
        <v>15954</v>
      </c>
      <c r="L51" s="87">
        <v>16035</v>
      </c>
      <c r="M51" s="88">
        <v>16338</v>
      </c>
    </row>
    <row r="52" spans="2:13" ht="27.75" customHeight="1" thickBot="1">
      <c r="B52" s="1175" t="s">
        <v>37</v>
      </c>
      <c r="C52" s="1176"/>
      <c r="D52" s="90"/>
      <c r="E52" s="1177" t="s">
        <v>38</v>
      </c>
      <c r="F52" s="1177"/>
      <c r="G52" s="1177"/>
      <c r="H52" s="1178"/>
      <c r="I52" s="91">
        <v>6399</v>
      </c>
      <c r="J52" s="92">
        <v>5100</v>
      </c>
      <c r="K52" s="92">
        <v>4425</v>
      </c>
      <c r="L52" s="92">
        <v>3515</v>
      </c>
      <c r="M52" s="93">
        <v>2770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42889</v>
      </c>
      <c r="E3" s="116"/>
      <c r="F3" s="117">
        <v>76282</v>
      </c>
      <c r="G3" s="118"/>
      <c r="H3" s="119"/>
    </row>
    <row r="4" spans="1:8">
      <c r="A4" s="120"/>
      <c r="B4" s="121"/>
      <c r="C4" s="122"/>
      <c r="D4" s="123">
        <v>27800</v>
      </c>
      <c r="E4" s="124"/>
      <c r="F4" s="125">
        <v>41092</v>
      </c>
      <c r="G4" s="126"/>
      <c r="H4" s="127"/>
    </row>
    <row r="5" spans="1:8">
      <c r="A5" s="108" t="s">
        <v>513</v>
      </c>
      <c r="B5" s="113"/>
      <c r="C5" s="114"/>
      <c r="D5" s="115">
        <v>40565</v>
      </c>
      <c r="E5" s="116"/>
      <c r="F5" s="117">
        <v>78670</v>
      </c>
      <c r="G5" s="118"/>
      <c r="H5" s="119"/>
    </row>
    <row r="6" spans="1:8">
      <c r="A6" s="120"/>
      <c r="B6" s="121"/>
      <c r="C6" s="122"/>
      <c r="D6" s="123">
        <v>27060</v>
      </c>
      <c r="E6" s="124"/>
      <c r="F6" s="125">
        <v>38094</v>
      </c>
      <c r="G6" s="126"/>
      <c r="H6" s="127"/>
    </row>
    <row r="7" spans="1:8">
      <c r="A7" s="108" t="s">
        <v>514</v>
      </c>
      <c r="B7" s="113"/>
      <c r="C7" s="114"/>
      <c r="D7" s="115">
        <v>48202</v>
      </c>
      <c r="E7" s="116"/>
      <c r="F7" s="117">
        <v>67201</v>
      </c>
      <c r="G7" s="118"/>
      <c r="H7" s="119"/>
    </row>
    <row r="8" spans="1:8">
      <c r="A8" s="120"/>
      <c r="B8" s="121"/>
      <c r="C8" s="122"/>
      <c r="D8" s="123">
        <v>32470</v>
      </c>
      <c r="E8" s="124"/>
      <c r="F8" s="125">
        <v>35210</v>
      </c>
      <c r="G8" s="126"/>
      <c r="H8" s="127"/>
    </row>
    <row r="9" spans="1:8">
      <c r="A9" s="108" t="s">
        <v>515</v>
      </c>
      <c r="B9" s="113"/>
      <c r="C9" s="114"/>
      <c r="D9" s="115">
        <v>25164</v>
      </c>
      <c r="E9" s="116"/>
      <c r="F9" s="117">
        <v>75709</v>
      </c>
      <c r="G9" s="118"/>
      <c r="H9" s="119"/>
    </row>
    <row r="10" spans="1:8">
      <c r="A10" s="120"/>
      <c r="B10" s="121"/>
      <c r="C10" s="122"/>
      <c r="D10" s="123">
        <v>12216</v>
      </c>
      <c r="E10" s="124"/>
      <c r="F10" s="125">
        <v>35212</v>
      </c>
      <c r="G10" s="126"/>
      <c r="H10" s="127"/>
    </row>
    <row r="11" spans="1:8">
      <c r="A11" s="108" t="s">
        <v>516</v>
      </c>
      <c r="B11" s="113"/>
      <c r="C11" s="114"/>
      <c r="D11" s="115">
        <v>20531</v>
      </c>
      <c r="E11" s="116"/>
      <c r="F11" s="117">
        <v>90961</v>
      </c>
      <c r="G11" s="118"/>
      <c r="H11" s="119"/>
    </row>
    <row r="12" spans="1:8">
      <c r="A12" s="120"/>
      <c r="B12" s="121"/>
      <c r="C12" s="128"/>
      <c r="D12" s="123">
        <v>13298</v>
      </c>
      <c r="E12" s="124"/>
      <c r="F12" s="125">
        <v>37720</v>
      </c>
      <c r="G12" s="126"/>
      <c r="H12" s="127"/>
    </row>
    <row r="13" spans="1:8">
      <c r="A13" s="108"/>
      <c r="B13" s="113"/>
      <c r="C13" s="129"/>
      <c r="D13" s="130">
        <v>35470</v>
      </c>
      <c r="E13" s="131"/>
      <c r="F13" s="132">
        <v>77765</v>
      </c>
      <c r="G13" s="133"/>
      <c r="H13" s="119"/>
    </row>
    <row r="14" spans="1:8">
      <c r="A14" s="120"/>
      <c r="B14" s="121"/>
      <c r="C14" s="122"/>
      <c r="D14" s="123">
        <v>22569</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v>
      </c>
      <c r="C19" s="134">
        <f>ROUND(VALUE(SUBSTITUTE(実質収支比率等に係る経年分析!G$48,"▲","-")),2)</f>
        <v>4.78</v>
      </c>
      <c r="D19" s="134">
        <f>ROUND(VALUE(SUBSTITUTE(実質収支比率等に係る経年分析!H$48,"▲","-")),2)</f>
        <v>5.0199999999999996</v>
      </c>
      <c r="E19" s="134">
        <f>ROUND(VALUE(SUBSTITUTE(実質収支比率等に係る経年分析!I$48,"▲","-")),2)</f>
        <v>2.41</v>
      </c>
      <c r="F19" s="134">
        <f>ROUND(VALUE(SUBSTITUTE(実質収支比率等に係る経年分析!J$48,"▲","-")),2)</f>
        <v>6.88</v>
      </c>
    </row>
    <row r="20" spans="1:11">
      <c r="A20" s="134" t="s">
        <v>43</v>
      </c>
      <c r="B20" s="134">
        <f>ROUND(VALUE(SUBSTITUTE(実質収支比率等に係る経年分析!F$47,"▲","-")),2)</f>
        <v>17.13</v>
      </c>
      <c r="C20" s="134">
        <f>ROUND(VALUE(SUBSTITUTE(実質収支比率等に係る経年分析!G$47,"▲","-")),2)</f>
        <v>18.88</v>
      </c>
      <c r="D20" s="134">
        <f>ROUND(VALUE(SUBSTITUTE(実質収支比率等に係る経年分析!H$47,"▲","-")),2)</f>
        <v>25.56</v>
      </c>
      <c r="E20" s="134">
        <f>ROUND(VALUE(SUBSTITUTE(実質収支比率等に係る経年分析!I$47,"▲","-")),2)</f>
        <v>30.62</v>
      </c>
      <c r="F20" s="134">
        <f>ROUND(VALUE(SUBSTITUTE(実質収支比率等に係る経年分析!J$47,"▲","-")),2)</f>
        <v>31.91</v>
      </c>
    </row>
    <row r="21" spans="1:11">
      <c r="A21" s="134" t="s">
        <v>44</v>
      </c>
      <c r="B21" s="134">
        <f>IF(ISNUMBER(VALUE(SUBSTITUTE(実質収支比率等に係る経年分析!F$49,"▲","-"))),ROUND(VALUE(SUBSTITUTE(実質収支比率等に係る経年分析!F$49,"▲","-")),2),NA())</f>
        <v>2.63</v>
      </c>
      <c r="C21" s="134">
        <f>IF(ISNUMBER(VALUE(SUBSTITUTE(実質収支比率等に係る経年分析!G$49,"▲","-"))),ROUND(VALUE(SUBSTITUTE(実質収支比率等に係る経年分析!G$49,"▲","-")),2),NA())</f>
        <v>1.49</v>
      </c>
      <c r="D21" s="134">
        <f>IF(ISNUMBER(VALUE(SUBSTITUTE(実質収支比率等に係る経年分析!H$49,"▲","-"))),ROUND(VALUE(SUBSTITUTE(実質収支比率等に係る経年分析!H$49,"▲","-")),2),NA())</f>
        <v>6.77</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5.23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1.64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田富よし原処理センター事業特別会計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工業用地整備事業特別会計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1161</v>
      </c>
      <c r="E42" s="136"/>
      <c r="F42" s="136"/>
      <c r="G42" s="136">
        <f>'実質公債費比率（分子）の構造'!L$52</f>
        <v>1222</v>
      </c>
      <c r="H42" s="136"/>
      <c r="I42" s="136"/>
      <c r="J42" s="136">
        <f>'実質公債費比率（分子）の構造'!M$52</f>
        <v>1282</v>
      </c>
      <c r="K42" s="136"/>
      <c r="L42" s="136"/>
      <c r="M42" s="136">
        <f>'実質公債費比率（分子）の構造'!N$52</f>
        <v>1310</v>
      </c>
      <c r="N42" s="136"/>
      <c r="O42" s="136"/>
      <c r="P42" s="136">
        <f>'実質公債費比率（分子）の構造'!O$52</f>
        <v>1354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36</v>
      </c>
      <c r="C44" s="136"/>
      <c r="D44" s="136"/>
      <c r="E44" s="136">
        <f>'実質公債費比率（分子）の構造'!L$50</f>
        <v>37</v>
      </c>
      <c r="F44" s="136"/>
      <c r="G44" s="136"/>
      <c r="H44" s="136">
        <f>'実質公債費比率（分子）の構造'!M$50</f>
        <v>34</v>
      </c>
      <c r="I44" s="136"/>
      <c r="J44" s="136"/>
      <c r="K44" s="136">
        <f>'実質公債費比率（分子）の構造'!N$50</f>
        <v>44</v>
      </c>
      <c r="L44" s="136"/>
      <c r="M44" s="136"/>
      <c r="N44" s="136">
        <f>'実質公債費比率（分子）の構造'!O$50</f>
        <v>38</v>
      </c>
      <c r="O44" s="136"/>
      <c r="P44" s="136"/>
    </row>
    <row r="45" spans="1:16">
      <c r="A45" s="136" t="s">
        <v>54</v>
      </c>
      <c r="B45" s="136">
        <f>'実質公債費比率（分子）の構造'!K$49</f>
        <v>159</v>
      </c>
      <c r="C45" s="136"/>
      <c r="D45" s="136"/>
      <c r="E45" s="136">
        <f>'実質公債費比率（分子）の構造'!L$49</f>
        <v>143</v>
      </c>
      <c r="F45" s="136"/>
      <c r="G45" s="136"/>
      <c r="H45" s="136">
        <f>'実質公債費比率（分子）の構造'!M$49</f>
        <v>83</v>
      </c>
      <c r="I45" s="136"/>
      <c r="J45" s="136"/>
      <c r="K45" s="136">
        <f>'実質公債費比率（分子）の構造'!N$49</f>
        <v>40</v>
      </c>
      <c r="L45" s="136"/>
      <c r="M45" s="136"/>
      <c r="N45" s="136">
        <f>'実質公債費比率（分子）の構造'!O$49</f>
        <v>37</v>
      </c>
      <c r="O45" s="136"/>
      <c r="P45" s="136"/>
    </row>
    <row r="46" spans="1:16">
      <c r="A46" s="136" t="s">
        <v>55</v>
      </c>
      <c r="B46" s="136">
        <f>'実質公債費比率（分子）の構造'!K$48</f>
        <v>596</v>
      </c>
      <c r="C46" s="136"/>
      <c r="D46" s="136"/>
      <c r="E46" s="136">
        <f>'実質公債費比率（分子）の構造'!L$48</f>
        <v>693</v>
      </c>
      <c r="F46" s="136"/>
      <c r="G46" s="136"/>
      <c r="H46" s="136">
        <f>'実質公債費比率（分子）の構造'!M$48</f>
        <v>688</v>
      </c>
      <c r="I46" s="136"/>
      <c r="J46" s="136"/>
      <c r="K46" s="136">
        <f>'実質公債費比率（分子）の構造'!N$48</f>
        <v>663</v>
      </c>
      <c r="L46" s="136"/>
      <c r="M46" s="136"/>
      <c r="N46" s="136">
        <f>'実質公債費比率（分子）の構造'!O$48</f>
        <v>738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1297</v>
      </c>
      <c r="C49" s="136"/>
      <c r="D49" s="136"/>
      <c r="E49" s="136">
        <f>'実質公債費比率（分子）の構造'!L$45</f>
        <v>1389</v>
      </c>
      <c r="F49" s="136"/>
      <c r="G49" s="136"/>
      <c r="H49" s="136">
        <f>'実質公債費比率（分子）の構造'!M$45</f>
        <v>1467</v>
      </c>
      <c r="I49" s="136"/>
      <c r="J49" s="136"/>
      <c r="K49" s="136">
        <f>'実質公債費比率（分子）の構造'!N$45</f>
        <v>1435</v>
      </c>
      <c r="L49" s="136"/>
      <c r="M49" s="136"/>
      <c r="N49" s="136">
        <f>'実質公債費比率（分子）の構造'!O$45</f>
        <v>1451</v>
      </c>
      <c r="O49" s="136"/>
      <c r="P49" s="136"/>
    </row>
    <row r="50" spans="1:16">
      <c r="A50" s="136" t="s">
        <v>59</v>
      </c>
      <c r="B50" s="136" t="e">
        <f>NA()</f>
        <v>#N/A</v>
      </c>
      <c r="C50" s="136">
        <f>IF(ISNUMBER('実質公債費比率（分子）の構造'!K$53),'実質公債費比率（分子）の構造'!K$53,NA())</f>
        <v>927</v>
      </c>
      <c r="D50" s="136" t="e">
        <f>NA()</f>
        <v>#N/A</v>
      </c>
      <c r="E50" s="136" t="e">
        <f>NA()</f>
        <v>#N/A</v>
      </c>
      <c r="F50" s="136">
        <f>IF(ISNUMBER('実質公債費比率（分子）の構造'!L$53),'実質公債費比率（分子）の構造'!L$53,NA())</f>
        <v>1040</v>
      </c>
      <c r="G50" s="136" t="e">
        <f>NA()</f>
        <v>#N/A</v>
      </c>
      <c r="H50" s="136" t="e">
        <f>NA()</f>
        <v>#N/A</v>
      </c>
      <c r="I50" s="136">
        <f>IF(ISNUMBER('実質公債費比率（分子）の構造'!M$53),'実質公債費比率（分子）の構造'!M$53,NA())</f>
        <v>990</v>
      </c>
      <c r="J50" s="136" t="e">
        <f>NA()</f>
        <v>#N/A</v>
      </c>
      <c r="K50" s="136" t="e">
        <f>NA()</f>
        <v>#N/A</v>
      </c>
      <c r="L50" s="136">
        <f>IF(ISNUMBER('実質公債費比率（分子）の構造'!N$53),'実質公債費比率（分子）の構造'!N$53,NA())</f>
        <v>872</v>
      </c>
      <c r="M50" s="136" t="e">
        <f>NA()</f>
        <v>#N/A</v>
      </c>
      <c r="N50" s="136" t="e">
        <f>NA()</f>
        <v>#N/A</v>
      </c>
      <c r="O50" s="136">
        <f>IF(ISNUMBER('実質公債費比率（分子）の構造'!O$53),'実質公債費比率（分子）の構造'!O$53,NA())</f>
        <v>910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14928</v>
      </c>
      <c r="E56" s="135"/>
      <c r="F56" s="135"/>
      <c r="G56" s="135">
        <f>'将来負担比率（分子）の構造'!J$51</f>
        <v>15566</v>
      </c>
      <c r="H56" s="135"/>
      <c r="I56" s="135"/>
      <c r="J56" s="135">
        <f>'将来負担比率（分子）の構造'!K$51</f>
        <v>15954</v>
      </c>
      <c r="K56" s="135"/>
      <c r="L56" s="135"/>
      <c r="M56" s="135">
        <f>'将来負担比率（分子）の構造'!L$51</f>
        <v>16035</v>
      </c>
      <c r="N56" s="135"/>
      <c r="O56" s="135"/>
      <c r="P56" s="135">
        <f>'将来負担比率（分子）の構造'!M$51</f>
        <v>16338</v>
      </c>
    </row>
    <row r="57" spans="1:16">
      <c r="A57" s="135" t="s">
        <v>35</v>
      </c>
      <c r="B57" s="135"/>
      <c r="C57" s="135"/>
      <c r="D57" s="135">
        <f>'将来負担比率（分子）の構造'!I$50</f>
        <v>331</v>
      </c>
      <c r="E57" s="135"/>
      <c r="F57" s="135"/>
      <c r="G57" s="135">
        <f>'将来負担比率（分子）の構造'!J$50</f>
        <v>299</v>
      </c>
      <c r="H57" s="135"/>
      <c r="I57" s="135"/>
      <c r="J57" s="135">
        <f>'将来負担比率（分子）の構造'!K$50</f>
        <v>268</v>
      </c>
      <c r="K57" s="135"/>
      <c r="L57" s="135"/>
      <c r="M57" s="135">
        <f>'将来負担比率（分子）の構造'!L$50</f>
        <v>238</v>
      </c>
      <c r="N57" s="135"/>
      <c r="O57" s="135"/>
      <c r="P57" s="135">
        <f>'将来負担比率（分子）の構造'!M$50</f>
        <v>212</v>
      </c>
    </row>
    <row r="58" spans="1:16">
      <c r="A58" s="135" t="s">
        <v>34</v>
      </c>
      <c r="B58" s="135"/>
      <c r="C58" s="135"/>
      <c r="D58" s="135">
        <f>'将来負担比率（分子）の構造'!I$49</f>
        <v>2860</v>
      </c>
      <c r="E58" s="135"/>
      <c r="F58" s="135"/>
      <c r="G58" s="135">
        <f>'将来負担比率（分子）の構造'!J$49</f>
        <v>3440</v>
      </c>
      <c r="H58" s="135"/>
      <c r="I58" s="135"/>
      <c r="J58" s="135">
        <f>'将来負担比率（分子）の構造'!K$49</f>
        <v>4076</v>
      </c>
      <c r="K58" s="135"/>
      <c r="L58" s="135"/>
      <c r="M58" s="135">
        <f>'将来負担比率（分子）の構造'!L$49</f>
        <v>4691</v>
      </c>
      <c r="N58" s="135"/>
      <c r="O58" s="135"/>
      <c r="P58" s="135">
        <f>'将来負担比率（分子）の構造'!M$49</f>
        <v>4857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v>
      </c>
      <c r="C61" s="135"/>
      <c r="D61" s="135"/>
      <c r="E61" s="135">
        <f>'将来負担比率（分子）の構造'!J$46</f>
        <v>27</v>
      </c>
      <c r="F61" s="135"/>
      <c r="G61" s="135"/>
      <c r="H61" s="135">
        <f>'将来負担比率（分子）の構造'!K$46</f>
        <v>25</v>
      </c>
      <c r="I61" s="135"/>
      <c r="J61" s="135"/>
      <c r="K61" s="135">
        <f>'将来負担比率（分子）の構造'!L$46</f>
        <v>22</v>
      </c>
      <c r="L61" s="135"/>
      <c r="M61" s="135"/>
      <c r="N61" s="135">
        <f>'将来負担比率（分子）の構造'!M$46</f>
        <v>18</v>
      </c>
      <c r="O61" s="135"/>
      <c r="P61" s="135"/>
    </row>
    <row r="62" spans="1:16">
      <c r="A62" s="135" t="s">
        <v>29</v>
      </c>
      <c r="B62" s="135">
        <f>'将来負担比率（分子）の構造'!I$45</f>
        <v>751</v>
      </c>
      <c r="C62" s="135"/>
      <c r="D62" s="135"/>
      <c r="E62" s="135">
        <f>'将来負担比率（分子）の構造'!J$45</f>
        <v>777</v>
      </c>
      <c r="F62" s="135"/>
      <c r="G62" s="135"/>
      <c r="H62" s="135">
        <f>'将来負担比率（分子）の構造'!K$45</f>
        <v>827</v>
      </c>
      <c r="I62" s="135"/>
      <c r="J62" s="135"/>
      <c r="K62" s="135">
        <f>'将来負担比率（分子）の構造'!L$45</f>
        <v>818</v>
      </c>
      <c r="L62" s="135"/>
      <c r="M62" s="135"/>
      <c r="N62" s="135">
        <f>'将来負担比率（分子）の構造'!M$45</f>
        <v>669</v>
      </c>
      <c r="O62" s="135"/>
      <c r="P62" s="135"/>
    </row>
    <row r="63" spans="1:16">
      <c r="A63" s="135" t="s">
        <v>28</v>
      </c>
      <c r="B63" s="135">
        <f>'将来負担比率（分子）の構造'!I$44</f>
        <v>461</v>
      </c>
      <c r="C63" s="135"/>
      <c r="D63" s="135"/>
      <c r="E63" s="135">
        <f>'将来負担比率（分子）の構造'!J$44</f>
        <v>320</v>
      </c>
      <c r="F63" s="135"/>
      <c r="G63" s="135"/>
      <c r="H63" s="135">
        <f>'将来負担比率（分子）の構造'!K$44</f>
        <v>243</v>
      </c>
      <c r="I63" s="135"/>
      <c r="J63" s="135"/>
      <c r="K63" s="135">
        <f>'将来負担比率（分子）の構造'!L$44</f>
        <v>219</v>
      </c>
      <c r="L63" s="135"/>
      <c r="M63" s="135"/>
      <c r="N63" s="135">
        <f>'将来負担比率（分子）の構造'!M$44</f>
        <v>353</v>
      </c>
      <c r="O63" s="135"/>
      <c r="P63" s="135"/>
    </row>
    <row r="64" spans="1:16">
      <c r="A64" s="135" t="s">
        <v>27</v>
      </c>
      <c r="B64" s="135">
        <f>'将来負担比率（分子）の構造'!I$43</f>
        <v>9593</v>
      </c>
      <c r="C64" s="135"/>
      <c r="D64" s="135"/>
      <c r="E64" s="135">
        <f>'将来負担比率（分子）の構造'!J$43</f>
        <v>9405</v>
      </c>
      <c r="F64" s="135"/>
      <c r="G64" s="135"/>
      <c r="H64" s="135">
        <f>'将来負担比率（分子）の構造'!K$43</f>
        <v>9491</v>
      </c>
      <c r="I64" s="135"/>
      <c r="J64" s="135"/>
      <c r="K64" s="135">
        <f>'将来負担比率（分子）の構造'!L$43</f>
        <v>9338</v>
      </c>
      <c r="L64" s="135"/>
      <c r="M64" s="135"/>
      <c r="N64" s="135">
        <f>'将来負担比率（分子）の構造'!M$43</f>
        <v>9161</v>
      </c>
      <c r="O64" s="135"/>
      <c r="P64" s="135"/>
    </row>
    <row r="65" spans="1:16">
      <c r="A65" s="135" t="s">
        <v>26</v>
      </c>
      <c r="B65" s="135">
        <f>'将来負担比率（分子）の構造'!I$42</f>
        <v>366</v>
      </c>
      <c r="C65" s="135"/>
      <c r="D65" s="135"/>
      <c r="E65" s="135">
        <f>'将来負担比率（分子）の構造'!J$42</f>
        <v>352</v>
      </c>
      <c r="F65" s="135"/>
      <c r="G65" s="135"/>
      <c r="H65" s="135">
        <f>'将来負担比率（分子）の構造'!K$42</f>
        <v>338</v>
      </c>
      <c r="I65" s="135"/>
      <c r="J65" s="135"/>
      <c r="K65" s="135">
        <f>'将来負担比率（分子）の構造'!L$42</f>
        <v>258</v>
      </c>
      <c r="L65" s="135"/>
      <c r="M65" s="135"/>
      <c r="N65" s="135">
        <f>'将来負担比率（分子）の構造'!M$42</f>
        <v>241</v>
      </c>
      <c r="O65" s="135"/>
      <c r="P65" s="135"/>
    </row>
    <row r="66" spans="1:16">
      <c r="A66" s="135" t="s">
        <v>25</v>
      </c>
      <c r="B66" s="135">
        <f>'将来負担比率（分子）の構造'!I$41</f>
        <v>13318</v>
      </c>
      <c r="C66" s="135"/>
      <c r="D66" s="135"/>
      <c r="E66" s="135">
        <f>'将来負担比率（分子）の構造'!J$41</f>
        <v>13524</v>
      </c>
      <c r="F66" s="135"/>
      <c r="G66" s="135"/>
      <c r="H66" s="135">
        <f>'将来負担比率（分子）の構造'!K$41</f>
        <v>13800</v>
      </c>
      <c r="I66" s="135"/>
      <c r="J66" s="135"/>
      <c r="K66" s="135">
        <f>'将来負担比率（分子）の構造'!L$41</f>
        <v>13824</v>
      </c>
      <c r="L66" s="135"/>
      <c r="M66" s="135"/>
      <c r="N66" s="135">
        <f>'将来負担比率（分子）の構造'!M$41</f>
        <v>13734</v>
      </c>
      <c r="O66" s="135"/>
      <c r="P66" s="135"/>
    </row>
    <row r="67" spans="1:16">
      <c r="A67" s="135" t="s">
        <v>63</v>
      </c>
      <c r="B67" s="135" t="e">
        <f>NA()</f>
        <v>#N/A</v>
      </c>
      <c r="C67" s="135">
        <f>IF(ISNUMBER('将来負担比率（分子）の構造'!I$52), IF('将来負担比率（分子）の構造'!I$52 &lt; 0, 0, '将来負担比率（分子）の構造'!I$52), NA())</f>
        <v>6399</v>
      </c>
      <c r="D67" s="135" t="e">
        <f>NA()</f>
        <v>#N/A</v>
      </c>
      <c r="E67" s="135" t="e">
        <f>NA()</f>
        <v>#N/A</v>
      </c>
      <c r="F67" s="135">
        <f>IF(ISNUMBER('将来負担比率（分子）の構造'!J$52), IF('将来負担比率（分子）の構造'!J$52 &lt; 0, 0, '将来負担比率（分子）の構造'!J$52), NA())</f>
        <v>5100</v>
      </c>
      <c r="G67" s="135" t="e">
        <f>NA()</f>
        <v>#N/A</v>
      </c>
      <c r="H67" s="135" t="e">
        <f>NA()</f>
        <v>#N/A</v>
      </c>
      <c r="I67" s="135">
        <f>IF(ISNUMBER('将来負担比率（分子）の構造'!K$52), IF('将来負担比率（分子）の構造'!K$52 &lt; 0, 0, '将来負担比率（分子）の構造'!K$52), NA())</f>
        <v>4425</v>
      </c>
      <c r="J67" s="135" t="e">
        <f>NA()</f>
        <v>#N/A</v>
      </c>
      <c r="K67" s="135" t="e">
        <f>NA()</f>
        <v>#N/A</v>
      </c>
      <c r="L67" s="135">
        <f>IF(ISNUMBER('将来負担比率（分子）の構造'!L$52), IF('将来負担比率（分子）の構造'!L$52 &lt; 0, 0, '将来負担比率（分子）の構造'!L$52), NA())</f>
        <v>3515</v>
      </c>
      <c r="M67" s="135" t="e">
        <f>NA()</f>
        <v>#N/A</v>
      </c>
      <c r="N67" s="135" t="e">
        <f>NA()</f>
        <v>#N/A</v>
      </c>
      <c r="O67" s="135">
        <f>IF(ISNUMBER('将来負担比率（分子）の構造'!M$52), IF('将来負担比率（分子）の構造'!M$52 &lt; 0, 0, '将来負担比率（分子）の構造'!M$52), NA())</f>
        <v>2770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4466107</v>
      </c>
      <c r="S5" s="637"/>
      <c r="T5" s="637"/>
      <c r="U5" s="637"/>
      <c r="V5" s="637"/>
      <c r="W5" s="637"/>
      <c r="X5" s="637"/>
      <c r="Y5" s="684"/>
      <c r="Z5" s="697">
        <v>37.5</v>
      </c>
      <c r="AA5" s="697"/>
      <c r="AB5" s="697"/>
      <c r="AC5" s="697"/>
      <c r="AD5" s="698">
        <v>4466107</v>
      </c>
      <c r="AE5" s="698"/>
      <c r="AF5" s="698"/>
      <c r="AG5" s="698"/>
      <c r="AH5" s="698"/>
      <c r="AI5" s="698"/>
      <c r="AJ5" s="698"/>
      <c r="AK5" s="698"/>
      <c r="AL5" s="685">
        <v>58.5</v>
      </c>
      <c r="AM5" s="654"/>
      <c r="AN5" s="654"/>
      <c r="AO5" s="686"/>
      <c r="AP5" s="671" t="s">
        <v>209</v>
      </c>
      <c r="AQ5" s="672"/>
      <c r="AR5" s="672"/>
      <c r="AS5" s="672"/>
      <c r="AT5" s="672"/>
      <c r="AU5" s="672"/>
      <c r="AV5" s="672"/>
      <c r="AW5" s="672"/>
      <c r="AX5" s="672"/>
      <c r="AY5" s="672"/>
      <c r="AZ5" s="672"/>
      <c r="BA5" s="672"/>
      <c r="BB5" s="672"/>
      <c r="BC5" s="672"/>
      <c r="BD5" s="672"/>
      <c r="BE5" s="672"/>
      <c r="BF5" s="673"/>
      <c r="BG5" s="586">
        <v>4466022</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112901</v>
      </c>
      <c r="S6" s="587"/>
      <c r="T6" s="587"/>
      <c r="U6" s="587"/>
      <c r="V6" s="587"/>
      <c r="W6" s="587"/>
      <c r="X6" s="587"/>
      <c r="Y6" s="588"/>
      <c r="Z6" s="639">
        <v>0.9</v>
      </c>
      <c r="AA6" s="639"/>
      <c r="AB6" s="639"/>
      <c r="AC6" s="639"/>
      <c r="AD6" s="640">
        <v>112901</v>
      </c>
      <c r="AE6" s="640"/>
      <c r="AF6" s="640"/>
      <c r="AG6" s="640"/>
      <c r="AH6" s="640"/>
      <c r="AI6" s="640"/>
      <c r="AJ6" s="640"/>
      <c r="AK6" s="640"/>
      <c r="AL6" s="609">
        <v>1.5</v>
      </c>
      <c r="AM6" s="641"/>
      <c r="AN6" s="641"/>
      <c r="AO6" s="642"/>
      <c r="AP6" s="583" t="s">
        <v>215</v>
      </c>
      <c r="AQ6" s="584"/>
      <c r="AR6" s="584"/>
      <c r="AS6" s="584"/>
      <c r="AT6" s="584"/>
      <c r="AU6" s="584"/>
      <c r="AV6" s="584"/>
      <c r="AW6" s="584"/>
      <c r="AX6" s="584"/>
      <c r="AY6" s="584"/>
      <c r="AZ6" s="584"/>
      <c r="BA6" s="584"/>
      <c r="BB6" s="584"/>
      <c r="BC6" s="584"/>
      <c r="BD6" s="584"/>
      <c r="BE6" s="584"/>
      <c r="BF6" s="585"/>
      <c r="BG6" s="586">
        <v>4466022</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134795</v>
      </c>
      <c r="CS6" s="587"/>
      <c r="CT6" s="587"/>
      <c r="CU6" s="587"/>
      <c r="CV6" s="587"/>
      <c r="CW6" s="587"/>
      <c r="CX6" s="587"/>
      <c r="CY6" s="588"/>
      <c r="CZ6" s="639">
        <v>1.2</v>
      </c>
      <c r="DA6" s="639"/>
      <c r="DB6" s="639"/>
      <c r="DC6" s="639"/>
      <c r="DD6" s="592" t="s">
        <v>210</v>
      </c>
      <c r="DE6" s="587"/>
      <c r="DF6" s="587"/>
      <c r="DG6" s="587"/>
      <c r="DH6" s="587"/>
      <c r="DI6" s="587"/>
      <c r="DJ6" s="587"/>
      <c r="DK6" s="587"/>
      <c r="DL6" s="587"/>
      <c r="DM6" s="587"/>
      <c r="DN6" s="587"/>
      <c r="DO6" s="587"/>
      <c r="DP6" s="588"/>
      <c r="DQ6" s="592">
        <v>134795</v>
      </c>
      <c r="DR6" s="587"/>
      <c r="DS6" s="587"/>
      <c r="DT6" s="587"/>
      <c r="DU6" s="587"/>
      <c r="DV6" s="587"/>
      <c r="DW6" s="587"/>
      <c r="DX6" s="587"/>
      <c r="DY6" s="587"/>
      <c r="DZ6" s="587"/>
      <c r="EA6" s="587"/>
      <c r="EB6" s="587"/>
      <c r="EC6" s="618"/>
    </row>
    <row r="7" spans="2:143" ht="11.25" customHeight="1">
      <c r="B7" s="583" t="s">
        <v>217</v>
      </c>
      <c r="C7" s="584"/>
      <c r="D7" s="584"/>
      <c r="E7" s="584"/>
      <c r="F7" s="584"/>
      <c r="G7" s="584"/>
      <c r="H7" s="584"/>
      <c r="I7" s="584"/>
      <c r="J7" s="584"/>
      <c r="K7" s="584"/>
      <c r="L7" s="584"/>
      <c r="M7" s="584"/>
      <c r="N7" s="584"/>
      <c r="O7" s="584"/>
      <c r="P7" s="584"/>
      <c r="Q7" s="585"/>
      <c r="R7" s="586">
        <v>7885</v>
      </c>
      <c r="S7" s="587"/>
      <c r="T7" s="587"/>
      <c r="U7" s="587"/>
      <c r="V7" s="587"/>
      <c r="W7" s="587"/>
      <c r="X7" s="587"/>
      <c r="Y7" s="588"/>
      <c r="Z7" s="639">
        <v>0.1</v>
      </c>
      <c r="AA7" s="639"/>
      <c r="AB7" s="639"/>
      <c r="AC7" s="639"/>
      <c r="AD7" s="640">
        <v>7885</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1905283</v>
      </c>
      <c r="BH7" s="587"/>
      <c r="BI7" s="587"/>
      <c r="BJ7" s="587"/>
      <c r="BK7" s="587"/>
      <c r="BL7" s="587"/>
      <c r="BM7" s="587"/>
      <c r="BN7" s="588"/>
      <c r="BO7" s="639">
        <v>42.7</v>
      </c>
      <c r="BP7" s="639"/>
      <c r="BQ7" s="639"/>
      <c r="BR7" s="639"/>
      <c r="BS7" s="640" t="s">
        <v>210</v>
      </c>
      <c r="BT7" s="640"/>
      <c r="BU7" s="640"/>
      <c r="BV7" s="640"/>
      <c r="BW7" s="640"/>
      <c r="BX7" s="640"/>
      <c r="BY7" s="640"/>
      <c r="BZ7" s="640"/>
      <c r="CA7" s="640"/>
      <c r="CB7" s="676"/>
      <c r="CD7" s="619" t="s">
        <v>219</v>
      </c>
      <c r="CE7" s="616"/>
      <c r="CF7" s="616"/>
      <c r="CG7" s="616"/>
      <c r="CH7" s="616"/>
      <c r="CI7" s="616"/>
      <c r="CJ7" s="616"/>
      <c r="CK7" s="616"/>
      <c r="CL7" s="616"/>
      <c r="CM7" s="616"/>
      <c r="CN7" s="616"/>
      <c r="CO7" s="616"/>
      <c r="CP7" s="616"/>
      <c r="CQ7" s="617"/>
      <c r="CR7" s="586">
        <v>1898321</v>
      </c>
      <c r="CS7" s="587"/>
      <c r="CT7" s="587"/>
      <c r="CU7" s="587"/>
      <c r="CV7" s="587"/>
      <c r="CW7" s="587"/>
      <c r="CX7" s="587"/>
      <c r="CY7" s="588"/>
      <c r="CZ7" s="639">
        <v>16.899999999999999</v>
      </c>
      <c r="DA7" s="639"/>
      <c r="DB7" s="639"/>
      <c r="DC7" s="639"/>
      <c r="DD7" s="592">
        <v>29553</v>
      </c>
      <c r="DE7" s="587"/>
      <c r="DF7" s="587"/>
      <c r="DG7" s="587"/>
      <c r="DH7" s="587"/>
      <c r="DI7" s="587"/>
      <c r="DJ7" s="587"/>
      <c r="DK7" s="587"/>
      <c r="DL7" s="587"/>
      <c r="DM7" s="587"/>
      <c r="DN7" s="587"/>
      <c r="DO7" s="587"/>
      <c r="DP7" s="588"/>
      <c r="DQ7" s="592">
        <v>1494966</v>
      </c>
      <c r="DR7" s="587"/>
      <c r="DS7" s="587"/>
      <c r="DT7" s="587"/>
      <c r="DU7" s="587"/>
      <c r="DV7" s="587"/>
      <c r="DW7" s="587"/>
      <c r="DX7" s="587"/>
      <c r="DY7" s="587"/>
      <c r="DZ7" s="587"/>
      <c r="EA7" s="587"/>
      <c r="EB7" s="587"/>
      <c r="EC7" s="618"/>
    </row>
    <row r="8" spans="2:143" ht="11.25" customHeight="1">
      <c r="B8" s="583" t="s">
        <v>220</v>
      </c>
      <c r="C8" s="584"/>
      <c r="D8" s="584"/>
      <c r="E8" s="584"/>
      <c r="F8" s="584"/>
      <c r="G8" s="584"/>
      <c r="H8" s="584"/>
      <c r="I8" s="584"/>
      <c r="J8" s="584"/>
      <c r="K8" s="584"/>
      <c r="L8" s="584"/>
      <c r="M8" s="584"/>
      <c r="N8" s="584"/>
      <c r="O8" s="584"/>
      <c r="P8" s="584"/>
      <c r="Q8" s="585"/>
      <c r="R8" s="586">
        <v>14629</v>
      </c>
      <c r="S8" s="587"/>
      <c r="T8" s="587"/>
      <c r="U8" s="587"/>
      <c r="V8" s="587"/>
      <c r="W8" s="587"/>
      <c r="X8" s="587"/>
      <c r="Y8" s="588"/>
      <c r="Z8" s="639">
        <v>0.1</v>
      </c>
      <c r="AA8" s="639"/>
      <c r="AB8" s="639"/>
      <c r="AC8" s="639"/>
      <c r="AD8" s="640">
        <v>14629</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45402</v>
      </c>
      <c r="BH8" s="587"/>
      <c r="BI8" s="587"/>
      <c r="BJ8" s="587"/>
      <c r="BK8" s="587"/>
      <c r="BL8" s="587"/>
      <c r="BM8" s="587"/>
      <c r="BN8" s="588"/>
      <c r="BO8" s="639">
        <v>1</v>
      </c>
      <c r="BP8" s="639"/>
      <c r="BQ8" s="639"/>
      <c r="BR8" s="639"/>
      <c r="BS8" s="592" t="s">
        <v>112</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3556375</v>
      </c>
      <c r="CS8" s="587"/>
      <c r="CT8" s="587"/>
      <c r="CU8" s="587"/>
      <c r="CV8" s="587"/>
      <c r="CW8" s="587"/>
      <c r="CX8" s="587"/>
      <c r="CY8" s="588"/>
      <c r="CZ8" s="639">
        <v>31.6</v>
      </c>
      <c r="DA8" s="639"/>
      <c r="DB8" s="639"/>
      <c r="DC8" s="639"/>
      <c r="DD8" s="592">
        <v>174672</v>
      </c>
      <c r="DE8" s="587"/>
      <c r="DF8" s="587"/>
      <c r="DG8" s="587"/>
      <c r="DH8" s="587"/>
      <c r="DI8" s="587"/>
      <c r="DJ8" s="587"/>
      <c r="DK8" s="587"/>
      <c r="DL8" s="587"/>
      <c r="DM8" s="587"/>
      <c r="DN8" s="587"/>
      <c r="DO8" s="587"/>
      <c r="DP8" s="588"/>
      <c r="DQ8" s="592">
        <v>1774014</v>
      </c>
      <c r="DR8" s="587"/>
      <c r="DS8" s="587"/>
      <c r="DT8" s="587"/>
      <c r="DU8" s="587"/>
      <c r="DV8" s="587"/>
      <c r="DW8" s="587"/>
      <c r="DX8" s="587"/>
      <c r="DY8" s="587"/>
      <c r="DZ8" s="587"/>
      <c r="EA8" s="587"/>
      <c r="EB8" s="587"/>
      <c r="EC8" s="618"/>
    </row>
    <row r="9" spans="2:143" ht="11.25" customHeight="1">
      <c r="B9" s="583" t="s">
        <v>223</v>
      </c>
      <c r="C9" s="584"/>
      <c r="D9" s="584"/>
      <c r="E9" s="584"/>
      <c r="F9" s="584"/>
      <c r="G9" s="584"/>
      <c r="H9" s="584"/>
      <c r="I9" s="584"/>
      <c r="J9" s="584"/>
      <c r="K9" s="584"/>
      <c r="L9" s="584"/>
      <c r="M9" s="584"/>
      <c r="N9" s="584"/>
      <c r="O9" s="584"/>
      <c r="P9" s="584"/>
      <c r="Q9" s="585"/>
      <c r="R9" s="586">
        <v>22739</v>
      </c>
      <c r="S9" s="587"/>
      <c r="T9" s="587"/>
      <c r="U9" s="587"/>
      <c r="V9" s="587"/>
      <c r="W9" s="587"/>
      <c r="X9" s="587"/>
      <c r="Y9" s="588"/>
      <c r="Z9" s="639">
        <v>0.2</v>
      </c>
      <c r="AA9" s="639"/>
      <c r="AB9" s="639"/>
      <c r="AC9" s="639"/>
      <c r="AD9" s="640">
        <v>22739</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1506901</v>
      </c>
      <c r="BH9" s="587"/>
      <c r="BI9" s="587"/>
      <c r="BJ9" s="587"/>
      <c r="BK9" s="587"/>
      <c r="BL9" s="587"/>
      <c r="BM9" s="587"/>
      <c r="BN9" s="588"/>
      <c r="BO9" s="639">
        <v>33.700000000000003</v>
      </c>
      <c r="BP9" s="639"/>
      <c r="BQ9" s="639"/>
      <c r="BR9" s="639"/>
      <c r="BS9" s="592" t="s">
        <v>112</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1000685</v>
      </c>
      <c r="CS9" s="587"/>
      <c r="CT9" s="587"/>
      <c r="CU9" s="587"/>
      <c r="CV9" s="587"/>
      <c r="CW9" s="587"/>
      <c r="CX9" s="587"/>
      <c r="CY9" s="588"/>
      <c r="CZ9" s="639">
        <v>8.9</v>
      </c>
      <c r="DA9" s="639"/>
      <c r="DB9" s="639"/>
      <c r="DC9" s="639"/>
      <c r="DD9" s="592">
        <v>36215</v>
      </c>
      <c r="DE9" s="587"/>
      <c r="DF9" s="587"/>
      <c r="DG9" s="587"/>
      <c r="DH9" s="587"/>
      <c r="DI9" s="587"/>
      <c r="DJ9" s="587"/>
      <c r="DK9" s="587"/>
      <c r="DL9" s="587"/>
      <c r="DM9" s="587"/>
      <c r="DN9" s="587"/>
      <c r="DO9" s="587"/>
      <c r="DP9" s="588"/>
      <c r="DQ9" s="592">
        <v>915628</v>
      </c>
      <c r="DR9" s="587"/>
      <c r="DS9" s="587"/>
      <c r="DT9" s="587"/>
      <c r="DU9" s="587"/>
      <c r="DV9" s="587"/>
      <c r="DW9" s="587"/>
      <c r="DX9" s="587"/>
      <c r="DY9" s="587"/>
      <c r="DZ9" s="587"/>
      <c r="EA9" s="587"/>
      <c r="EB9" s="587"/>
      <c r="EC9" s="618"/>
    </row>
    <row r="10" spans="2:143" ht="11.25" customHeight="1">
      <c r="B10" s="583" t="s">
        <v>226</v>
      </c>
      <c r="C10" s="584"/>
      <c r="D10" s="584"/>
      <c r="E10" s="584"/>
      <c r="F10" s="584"/>
      <c r="G10" s="584"/>
      <c r="H10" s="584"/>
      <c r="I10" s="584"/>
      <c r="J10" s="584"/>
      <c r="K10" s="584"/>
      <c r="L10" s="584"/>
      <c r="M10" s="584"/>
      <c r="N10" s="584"/>
      <c r="O10" s="584"/>
      <c r="P10" s="584"/>
      <c r="Q10" s="585"/>
      <c r="R10" s="586">
        <v>338086</v>
      </c>
      <c r="S10" s="587"/>
      <c r="T10" s="587"/>
      <c r="U10" s="587"/>
      <c r="V10" s="587"/>
      <c r="W10" s="587"/>
      <c r="X10" s="587"/>
      <c r="Y10" s="588"/>
      <c r="Z10" s="639">
        <v>2.8</v>
      </c>
      <c r="AA10" s="639"/>
      <c r="AB10" s="639"/>
      <c r="AC10" s="639"/>
      <c r="AD10" s="640">
        <v>338086</v>
      </c>
      <c r="AE10" s="640"/>
      <c r="AF10" s="640"/>
      <c r="AG10" s="640"/>
      <c r="AH10" s="640"/>
      <c r="AI10" s="640"/>
      <c r="AJ10" s="640"/>
      <c r="AK10" s="640"/>
      <c r="AL10" s="609">
        <v>4.4000000000000004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116361</v>
      </c>
      <c r="BH10" s="587"/>
      <c r="BI10" s="587"/>
      <c r="BJ10" s="587"/>
      <c r="BK10" s="587"/>
      <c r="BL10" s="587"/>
      <c r="BM10" s="587"/>
      <c r="BN10" s="588"/>
      <c r="BO10" s="639">
        <v>2.6</v>
      </c>
      <c r="BP10" s="639"/>
      <c r="BQ10" s="639"/>
      <c r="BR10" s="639"/>
      <c r="BS10" s="592" t="s">
        <v>112</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3546</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3546</v>
      </c>
      <c r="DR10" s="587"/>
      <c r="DS10" s="587"/>
      <c r="DT10" s="587"/>
      <c r="DU10" s="587"/>
      <c r="DV10" s="587"/>
      <c r="DW10" s="587"/>
      <c r="DX10" s="587"/>
      <c r="DY10" s="587"/>
      <c r="DZ10" s="587"/>
      <c r="EA10" s="587"/>
      <c r="EB10" s="587"/>
      <c r="EC10" s="618"/>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236619</v>
      </c>
      <c r="BH11" s="587"/>
      <c r="BI11" s="587"/>
      <c r="BJ11" s="587"/>
      <c r="BK11" s="587"/>
      <c r="BL11" s="587"/>
      <c r="BM11" s="587"/>
      <c r="BN11" s="588"/>
      <c r="BO11" s="639">
        <v>5.3</v>
      </c>
      <c r="BP11" s="639"/>
      <c r="BQ11" s="639"/>
      <c r="BR11" s="639"/>
      <c r="BS11" s="592" t="s">
        <v>112</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544999</v>
      </c>
      <c r="CS11" s="587"/>
      <c r="CT11" s="587"/>
      <c r="CU11" s="587"/>
      <c r="CV11" s="587"/>
      <c r="CW11" s="587"/>
      <c r="CX11" s="587"/>
      <c r="CY11" s="588"/>
      <c r="CZ11" s="639">
        <v>4.8</v>
      </c>
      <c r="DA11" s="639"/>
      <c r="DB11" s="639"/>
      <c r="DC11" s="639"/>
      <c r="DD11" s="592">
        <v>151156</v>
      </c>
      <c r="DE11" s="587"/>
      <c r="DF11" s="587"/>
      <c r="DG11" s="587"/>
      <c r="DH11" s="587"/>
      <c r="DI11" s="587"/>
      <c r="DJ11" s="587"/>
      <c r="DK11" s="587"/>
      <c r="DL11" s="587"/>
      <c r="DM11" s="587"/>
      <c r="DN11" s="587"/>
      <c r="DO11" s="587"/>
      <c r="DP11" s="588"/>
      <c r="DQ11" s="592">
        <v>411511</v>
      </c>
      <c r="DR11" s="587"/>
      <c r="DS11" s="587"/>
      <c r="DT11" s="587"/>
      <c r="DU11" s="587"/>
      <c r="DV11" s="587"/>
      <c r="DW11" s="587"/>
      <c r="DX11" s="587"/>
      <c r="DY11" s="587"/>
      <c r="DZ11" s="587"/>
      <c r="EA11" s="587"/>
      <c r="EB11" s="587"/>
      <c r="EC11" s="618"/>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2232142</v>
      </c>
      <c r="BH12" s="587"/>
      <c r="BI12" s="587"/>
      <c r="BJ12" s="587"/>
      <c r="BK12" s="587"/>
      <c r="BL12" s="587"/>
      <c r="BM12" s="587"/>
      <c r="BN12" s="588"/>
      <c r="BO12" s="639">
        <v>50</v>
      </c>
      <c r="BP12" s="639"/>
      <c r="BQ12" s="639"/>
      <c r="BR12" s="639"/>
      <c r="BS12" s="592" t="s">
        <v>112</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93542</v>
      </c>
      <c r="CS12" s="587"/>
      <c r="CT12" s="587"/>
      <c r="CU12" s="587"/>
      <c r="CV12" s="587"/>
      <c r="CW12" s="587"/>
      <c r="CX12" s="587"/>
      <c r="CY12" s="588"/>
      <c r="CZ12" s="639">
        <v>0.8</v>
      </c>
      <c r="DA12" s="639"/>
      <c r="DB12" s="639"/>
      <c r="DC12" s="639"/>
      <c r="DD12" s="592" t="s">
        <v>112</v>
      </c>
      <c r="DE12" s="587"/>
      <c r="DF12" s="587"/>
      <c r="DG12" s="587"/>
      <c r="DH12" s="587"/>
      <c r="DI12" s="587"/>
      <c r="DJ12" s="587"/>
      <c r="DK12" s="587"/>
      <c r="DL12" s="587"/>
      <c r="DM12" s="587"/>
      <c r="DN12" s="587"/>
      <c r="DO12" s="587"/>
      <c r="DP12" s="588"/>
      <c r="DQ12" s="592">
        <v>93542</v>
      </c>
      <c r="DR12" s="587"/>
      <c r="DS12" s="587"/>
      <c r="DT12" s="587"/>
      <c r="DU12" s="587"/>
      <c r="DV12" s="587"/>
      <c r="DW12" s="587"/>
      <c r="DX12" s="587"/>
      <c r="DY12" s="587"/>
      <c r="DZ12" s="587"/>
      <c r="EA12" s="587"/>
      <c r="EB12" s="587"/>
      <c r="EC12" s="618"/>
    </row>
    <row r="13" spans="2:143" ht="11.25" customHeight="1">
      <c r="B13" s="583" t="s">
        <v>235</v>
      </c>
      <c r="C13" s="584"/>
      <c r="D13" s="584"/>
      <c r="E13" s="584"/>
      <c r="F13" s="584"/>
      <c r="G13" s="584"/>
      <c r="H13" s="584"/>
      <c r="I13" s="584"/>
      <c r="J13" s="584"/>
      <c r="K13" s="584"/>
      <c r="L13" s="584"/>
      <c r="M13" s="584"/>
      <c r="N13" s="584"/>
      <c r="O13" s="584"/>
      <c r="P13" s="584"/>
      <c r="Q13" s="585"/>
      <c r="R13" s="586">
        <v>34618</v>
      </c>
      <c r="S13" s="587"/>
      <c r="T13" s="587"/>
      <c r="U13" s="587"/>
      <c r="V13" s="587"/>
      <c r="W13" s="587"/>
      <c r="X13" s="587"/>
      <c r="Y13" s="588"/>
      <c r="Z13" s="639">
        <v>0.3</v>
      </c>
      <c r="AA13" s="639"/>
      <c r="AB13" s="639"/>
      <c r="AC13" s="639"/>
      <c r="AD13" s="640">
        <v>34618</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2229436</v>
      </c>
      <c r="BH13" s="587"/>
      <c r="BI13" s="587"/>
      <c r="BJ13" s="587"/>
      <c r="BK13" s="587"/>
      <c r="BL13" s="587"/>
      <c r="BM13" s="587"/>
      <c r="BN13" s="588"/>
      <c r="BO13" s="639">
        <v>49.9</v>
      </c>
      <c r="BP13" s="639"/>
      <c r="BQ13" s="639"/>
      <c r="BR13" s="639"/>
      <c r="BS13" s="592" t="s">
        <v>112</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1108547</v>
      </c>
      <c r="CS13" s="587"/>
      <c r="CT13" s="587"/>
      <c r="CU13" s="587"/>
      <c r="CV13" s="587"/>
      <c r="CW13" s="587"/>
      <c r="CX13" s="587"/>
      <c r="CY13" s="588"/>
      <c r="CZ13" s="639">
        <v>9.9</v>
      </c>
      <c r="DA13" s="639"/>
      <c r="DB13" s="639"/>
      <c r="DC13" s="639"/>
      <c r="DD13" s="592">
        <v>191271</v>
      </c>
      <c r="DE13" s="587"/>
      <c r="DF13" s="587"/>
      <c r="DG13" s="587"/>
      <c r="DH13" s="587"/>
      <c r="DI13" s="587"/>
      <c r="DJ13" s="587"/>
      <c r="DK13" s="587"/>
      <c r="DL13" s="587"/>
      <c r="DM13" s="587"/>
      <c r="DN13" s="587"/>
      <c r="DO13" s="587"/>
      <c r="DP13" s="588"/>
      <c r="DQ13" s="592">
        <v>984190</v>
      </c>
      <c r="DR13" s="587"/>
      <c r="DS13" s="587"/>
      <c r="DT13" s="587"/>
      <c r="DU13" s="587"/>
      <c r="DV13" s="587"/>
      <c r="DW13" s="587"/>
      <c r="DX13" s="587"/>
      <c r="DY13" s="587"/>
      <c r="DZ13" s="587"/>
      <c r="EA13" s="587"/>
      <c r="EB13" s="587"/>
      <c r="EC13" s="618"/>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75595</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483916</v>
      </c>
      <c r="CS14" s="587"/>
      <c r="CT14" s="587"/>
      <c r="CU14" s="587"/>
      <c r="CV14" s="587"/>
      <c r="CW14" s="587"/>
      <c r="CX14" s="587"/>
      <c r="CY14" s="588"/>
      <c r="CZ14" s="639">
        <v>4.3</v>
      </c>
      <c r="DA14" s="639"/>
      <c r="DB14" s="639"/>
      <c r="DC14" s="639"/>
      <c r="DD14" s="592">
        <v>4767</v>
      </c>
      <c r="DE14" s="587"/>
      <c r="DF14" s="587"/>
      <c r="DG14" s="587"/>
      <c r="DH14" s="587"/>
      <c r="DI14" s="587"/>
      <c r="DJ14" s="587"/>
      <c r="DK14" s="587"/>
      <c r="DL14" s="587"/>
      <c r="DM14" s="587"/>
      <c r="DN14" s="587"/>
      <c r="DO14" s="587"/>
      <c r="DP14" s="588"/>
      <c r="DQ14" s="592">
        <v>481787</v>
      </c>
      <c r="DR14" s="587"/>
      <c r="DS14" s="587"/>
      <c r="DT14" s="587"/>
      <c r="DU14" s="587"/>
      <c r="DV14" s="587"/>
      <c r="DW14" s="587"/>
      <c r="DX14" s="587"/>
      <c r="DY14" s="587"/>
      <c r="DZ14" s="587"/>
      <c r="EA14" s="587"/>
      <c r="EB14" s="587"/>
      <c r="EC14" s="618"/>
    </row>
    <row r="15" spans="2:143" ht="11.25" customHeight="1">
      <c r="B15" s="583" t="s">
        <v>241</v>
      </c>
      <c r="C15" s="584"/>
      <c r="D15" s="584"/>
      <c r="E15" s="584"/>
      <c r="F15" s="584"/>
      <c r="G15" s="584"/>
      <c r="H15" s="584"/>
      <c r="I15" s="584"/>
      <c r="J15" s="584"/>
      <c r="K15" s="584"/>
      <c r="L15" s="584"/>
      <c r="M15" s="584"/>
      <c r="N15" s="584"/>
      <c r="O15" s="584"/>
      <c r="P15" s="584"/>
      <c r="Q15" s="585"/>
      <c r="R15" s="586">
        <v>17973</v>
      </c>
      <c r="S15" s="587"/>
      <c r="T15" s="587"/>
      <c r="U15" s="587"/>
      <c r="V15" s="587"/>
      <c r="W15" s="587"/>
      <c r="X15" s="587"/>
      <c r="Y15" s="588"/>
      <c r="Z15" s="639">
        <v>0.2</v>
      </c>
      <c r="AA15" s="639"/>
      <c r="AB15" s="639"/>
      <c r="AC15" s="639"/>
      <c r="AD15" s="640">
        <v>17973</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253002</v>
      </c>
      <c r="BH15" s="587"/>
      <c r="BI15" s="587"/>
      <c r="BJ15" s="587"/>
      <c r="BK15" s="587"/>
      <c r="BL15" s="587"/>
      <c r="BM15" s="587"/>
      <c r="BN15" s="588"/>
      <c r="BO15" s="639">
        <v>5.7</v>
      </c>
      <c r="BP15" s="639"/>
      <c r="BQ15" s="639"/>
      <c r="BR15" s="639"/>
      <c r="BS15" s="592" t="s">
        <v>112</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969904</v>
      </c>
      <c r="CS15" s="587"/>
      <c r="CT15" s="587"/>
      <c r="CU15" s="587"/>
      <c r="CV15" s="587"/>
      <c r="CW15" s="587"/>
      <c r="CX15" s="587"/>
      <c r="CY15" s="588"/>
      <c r="CZ15" s="639">
        <v>8.6</v>
      </c>
      <c r="DA15" s="639"/>
      <c r="DB15" s="639"/>
      <c r="DC15" s="639"/>
      <c r="DD15" s="592">
        <v>55058</v>
      </c>
      <c r="DE15" s="587"/>
      <c r="DF15" s="587"/>
      <c r="DG15" s="587"/>
      <c r="DH15" s="587"/>
      <c r="DI15" s="587"/>
      <c r="DJ15" s="587"/>
      <c r="DK15" s="587"/>
      <c r="DL15" s="587"/>
      <c r="DM15" s="587"/>
      <c r="DN15" s="587"/>
      <c r="DO15" s="587"/>
      <c r="DP15" s="588"/>
      <c r="DQ15" s="592">
        <v>780525</v>
      </c>
      <c r="DR15" s="587"/>
      <c r="DS15" s="587"/>
      <c r="DT15" s="587"/>
      <c r="DU15" s="587"/>
      <c r="DV15" s="587"/>
      <c r="DW15" s="587"/>
      <c r="DX15" s="587"/>
      <c r="DY15" s="587"/>
      <c r="DZ15" s="587"/>
      <c r="EA15" s="587"/>
      <c r="EB15" s="587"/>
      <c r="EC15" s="618"/>
    </row>
    <row r="16" spans="2:143" ht="11.25" customHeight="1">
      <c r="B16" s="583" t="s">
        <v>244</v>
      </c>
      <c r="C16" s="584"/>
      <c r="D16" s="584"/>
      <c r="E16" s="584"/>
      <c r="F16" s="584"/>
      <c r="G16" s="584"/>
      <c r="H16" s="584"/>
      <c r="I16" s="584"/>
      <c r="J16" s="584"/>
      <c r="K16" s="584"/>
      <c r="L16" s="584"/>
      <c r="M16" s="584"/>
      <c r="N16" s="584"/>
      <c r="O16" s="584"/>
      <c r="P16" s="584"/>
      <c r="Q16" s="585"/>
      <c r="R16" s="586">
        <v>2997577</v>
      </c>
      <c r="S16" s="587"/>
      <c r="T16" s="587"/>
      <c r="U16" s="587"/>
      <c r="V16" s="587"/>
      <c r="W16" s="587"/>
      <c r="X16" s="587"/>
      <c r="Y16" s="588"/>
      <c r="Z16" s="639">
        <v>25.2</v>
      </c>
      <c r="AA16" s="639"/>
      <c r="AB16" s="639"/>
      <c r="AC16" s="639"/>
      <c r="AD16" s="640">
        <v>2606592</v>
      </c>
      <c r="AE16" s="640"/>
      <c r="AF16" s="640"/>
      <c r="AG16" s="640"/>
      <c r="AH16" s="640"/>
      <c r="AI16" s="640"/>
      <c r="AJ16" s="640"/>
      <c r="AK16" s="640"/>
      <c r="AL16" s="609">
        <v>34.1</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18"/>
    </row>
    <row r="17" spans="2:133" ht="11.25" customHeight="1">
      <c r="B17" s="583" t="s">
        <v>247</v>
      </c>
      <c r="C17" s="584"/>
      <c r="D17" s="584"/>
      <c r="E17" s="584"/>
      <c r="F17" s="584"/>
      <c r="G17" s="584"/>
      <c r="H17" s="584"/>
      <c r="I17" s="584"/>
      <c r="J17" s="584"/>
      <c r="K17" s="584"/>
      <c r="L17" s="584"/>
      <c r="M17" s="584"/>
      <c r="N17" s="584"/>
      <c r="O17" s="584"/>
      <c r="P17" s="584"/>
      <c r="Q17" s="585"/>
      <c r="R17" s="586">
        <v>2606592</v>
      </c>
      <c r="S17" s="587"/>
      <c r="T17" s="587"/>
      <c r="U17" s="587"/>
      <c r="V17" s="587"/>
      <c r="W17" s="587"/>
      <c r="X17" s="587"/>
      <c r="Y17" s="588"/>
      <c r="Z17" s="639">
        <v>21.9</v>
      </c>
      <c r="AA17" s="639"/>
      <c r="AB17" s="639"/>
      <c r="AC17" s="639"/>
      <c r="AD17" s="640">
        <v>2606592</v>
      </c>
      <c r="AE17" s="640"/>
      <c r="AF17" s="640"/>
      <c r="AG17" s="640"/>
      <c r="AH17" s="640"/>
      <c r="AI17" s="640"/>
      <c r="AJ17" s="640"/>
      <c r="AK17" s="640"/>
      <c r="AL17" s="609">
        <v>34.1</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1450781</v>
      </c>
      <c r="CS17" s="587"/>
      <c r="CT17" s="587"/>
      <c r="CU17" s="587"/>
      <c r="CV17" s="587"/>
      <c r="CW17" s="587"/>
      <c r="CX17" s="587"/>
      <c r="CY17" s="588"/>
      <c r="CZ17" s="639">
        <v>12.9</v>
      </c>
      <c r="DA17" s="639"/>
      <c r="DB17" s="639"/>
      <c r="DC17" s="639"/>
      <c r="DD17" s="592" t="s">
        <v>112</v>
      </c>
      <c r="DE17" s="587"/>
      <c r="DF17" s="587"/>
      <c r="DG17" s="587"/>
      <c r="DH17" s="587"/>
      <c r="DI17" s="587"/>
      <c r="DJ17" s="587"/>
      <c r="DK17" s="587"/>
      <c r="DL17" s="587"/>
      <c r="DM17" s="587"/>
      <c r="DN17" s="587"/>
      <c r="DO17" s="587"/>
      <c r="DP17" s="588"/>
      <c r="DQ17" s="592">
        <v>1420240</v>
      </c>
      <c r="DR17" s="587"/>
      <c r="DS17" s="587"/>
      <c r="DT17" s="587"/>
      <c r="DU17" s="587"/>
      <c r="DV17" s="587"/>
      <c r="DW17" s="587"/>
      <c r="DX17" s="587"/>
      <c r="DY17" s="587"/>
      <c r="DZ17" s="587"/>
      <c r="EA17" s="587"/>
      <c r="EB17" s="587"/>
      <c r="EC17" s="618"/>
    </row>
    <row r="18" spans="2:133" ht="11.25" customHeight="1">
      <c r="B18" s="583" t="s">
        <v>250</v>
      </c>
      <c r="C18" s="584"/>
      <c r="D18" s="584"/>
      <c r="E18" s="584"/>
      <c r="F18" s="584"/>
      <c r="G18" s="584"/>
      <c r="H18" s="584"/>
      <c r="I18" s="584"/>
      <c r="J18" s="584"/>
      <c r="K18" s="584"/>
      <c r="L18" s="584"/>
      <c r="M18" s="584"/>
      <c r="N18" s="584"/>
      <c r="O18" s="584"/>
      <c r="P18" s="584"/>
      <c r="Q18" s="585"/>
      <c r="R18" s="586">
        <v>390974</v>
      </c>
      <c r="S18" s="587"/>
      <c r="T18" s="587"/>
      <c r="U18" s="587"/>
      <c r="V18" s="587"/>
      <c r="W18" s="587"/>
      <c r="X18" s="587"/>
      <c r="Y18" s="588"/>
      <c r="Z18" s="639">
        <v>3.3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c r="B19" s="583" t="s">
        <v>253</v>
      </c>
      <c r="C19" s="584"/>
      <c r="D19" s="584"/>
      <c r="E19" s="584"/>
      <c r="F19" s="584"/>
      <c r="G19" s="584"/>
      <c r="H19" s="584"/>
      <c r="I19" s="584"/>
      <c r="J19" s="584"/>
      <c r="K19" s="584"/>
      <c r="L19" s="584"/>
      <c r="M19" s="584"/>
      <c r="N19" s="584"/>
      <c r="O19" s="584"/>
      <c r="P19" s="584"/>
      <c r="Q19" s="585"/>
      <c r="R19" s="586">
        <v>11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85</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c r="B20" s="583" t="s">
        <v>256</v>
      </c>
      <c r="C20" s="584"/>
      <c r="D20" s="584"/>
      <c r="E20" s="584"/>
      <c r="F20" s="584"/>
      <c r="G20" s="584"/>
      <c r="H20" s="584"/>
      <c r="I20" s="584"/>
      <c r="J20" s="584"/>
      <c r="K20" s="584"/>
      <c r="L20" s="584"/>
      <c r="M20" s="584"/>
      <c r="N20" s="584"/>
      <c r="O20" s="584"/>
      <c r="P20" s="584"/>
      <c r="Q20" s="585"/>
      <c r="R20" s="586">
        <v>8012515</v>
      </c>
      <c r="S20" s="587"/>
      <c r="T20" s="587"/>
      <c r="U20" s="587"/>
      <c r="V20" s="587"/>
      <c r="W20" s="587"/>
      <c r="X20" s="587"/>
      <c r="Y20" s="588"/>
      <c r="Z20" s="639">
        <v>67.3</v>
      </c>
      <c r="AA20" s="639"/>
      <c r="AB20" s="639"/>
      <c r="AC20" s="639"/>
      <c r="AD20" s="640">
        <v>7621530</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85</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11245411</v>
      </c>
      <c r="CS20" s="587"/>
      <c r="CT20" s="587"/>
      <c r="CU20" s="587"/>
      <c r="CV20" s="587"/>
      <c r="CW20" s="587"/>
      <c r="CX20" s="587"/>
      <c r="CY20" s="588"/>
      <c r="CZ20" s="639">
        <v>100</v>
      </c>
      <c r="DA20" s="639"/>
      <c r="DB20" s="639"/>
      <c r="DC20" s="639"/>
      <c r="DD20" s="592">
        <v>642692</v>
      </c>
      <c r="DE20" s="587"/>
      <c r="DF20" s="587"/>
      <c r="DG20" s="587"/>
      <c r="DH20" s="587"/>
      <c r="DI20" s="587"/>
      <c r="DJ20" s="587"/>
      <c r="DK20" s="587"/>
      <c r="DL20" s="587"/>
      <c r="DM20" s="587"/>
      <c r="DN20" s="587"/>
      <c r="DO20" s="587"/>
      <c r="DP20" s="588"/>
      <c r="DQ20" s="592">
        <v>8494744</v>
      </c>
      <c r="DR20" s="587"/>
      <c r="DS20" s="587"/>
      <c r="DT20" s="587"/>
      <c r="DU20" s="587"/>
      <c r="DV20" s="587"/>
      <c r="DW20" s="587"/>
      <c r="DX20" s="587"/>
      <c r="DY20" s="587"/>
      <c r="DZ20" s="587"/>
      <c r="EA20" s="587"/>
      <c r="EB20" s="587"/>
      <c r="EC20" s="618"/>
    </row>
    <row r="21" spans="2:133" ht="11.25" customHeight="1">
      <c r="B21" s="583" t="s">
        <v>259</v>
      </c>
      <c r="C21" s="584"/>
      <c r="D21" s="584"/>
      <c r="E21" s="584"/>
      <c r="F21" s="584"/>
      <c r="G21" s="584"/>
      <c r="H21" s="584"/>
      <c r="I21" s="584"/>
      <c r="J21" s="584"/>
      <c r="K21" s="584"/>
      <c r="L21" s="584"/>
      <c r="M21" s="584"/>
      <c r="N21" s="584"/>
      <c r="O21" s="584"/>
      <c r="P21" s="584"/>
      <c r="Q21" s="585"/>
      <c r="R21" s="586">
        <v>5698</v>
      </c>
      <c r="S21" s="587"/>
      <c r="T21" s="587"/>
      <c r="U21" s="587"/>
      <c r="V21" s="587"/>
      <c r="W21" s="587"/>
      <c r="X21" s="587"/>
      <c r="Y21" s="588"/>
      <c r="Z21" s="639">
        <v>0</v>
      </c>
      <c r="AA21" s="639"/>
      <c r="AB21" s="639"/>
      <c r="AC21" s="639"/>
      <c r="AD21" s="640">
        <v>5698</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85</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261</v>
      </c>
      <c r="C22" s="584"/>
      <c r="D22" s="584"/>
      <c r="E22" s="584"/>
      <c r="F22" s="584"/>
      <c r="G22" s="584"/>
      <c r="H22" s="584"/>
      <c r="I22" s="584"/>
      <c r="J22" s="584"/>
      <c r="K22" s="584"/>
      <c r="L22" s="584"/>
      <c r="M22" s="584"/>
      <c r="N22" s="584"/>
      <c r="O22" s="584"/>
      <c r="P22" s="584"/>
      <c r="Q22" s="585"/>
      <c r="R22" s="586">
        <v>126913</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190188</v>
      </c>
      <c r="S23" s="587"/>
      <c r="T23" s="587"/>
      <c r="U23" s="587"/>
      <c r="V23" s="587"/>
      <c r="W23" s="587"/>
      <c r="X23" s="587"/>
      <c r="Y23" s="588"/>
      <c r="Z23" s="639">
        <v>1.6</v>
      </c>
      <c r="AA23" s="639"/>
      <c r="AB23" s="639"/>
      <c r="AC23" s="639"/>
      <c r="AD23" s="640">
        <v>4867</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18359</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5057360</v>
      </c>
      <c r="CS24" s="637"/>
      <c r="CT24" s="637"/>
      <c r="CU24" s="637"/>
      <c r="CV24" s="637"/>
      <c r="CW24" s="637"/>
      <c r="CX24" s="637"/>
      <c r="CY24" s="684"/>
      <c r="CZ24" s="688">
        <v>45</v>
      </c>
      <c r="DA24" s="689"/>
      <c r="DB24" s="689"/>
      <c r="DC24" s="690"/>
      <c r="DD24" s="683">
        <v>3616771</v>
      </c>
      <c r="DE24" s="637"/>
      <c r="DF24" s="637"/>
      <c r="DG24" s="637"/>
      <c r="DH24" s="637"/>
      <c r="DI24" s="637"/>
      <c r="DJ24" s="637"/>
      <c r="DK24" s="684"/>
      <c r="DL24" s="683">
        <v>3610300</v>
      </c>
      <c r="DM24" s="637"/>
      <c r="DN24" s="637"/>
      <c r="DO24" s="637"/>
      <c r="DP24" s="637"/>
      <c r="DQ24" s="637"/>
      <c r="DR24" s="637"/>
      <c r="DS24" s="637"/>
      <c r="DT24" s="637"/>
      <c r="DU24" s="637"/>
      <c r="DV24" s="684"/>
      <c r="DW24" s="685">
        <v>42.8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1072036</v>
      </c>
      <c r="S25" s="587"/>
      <c r="T25" s="587"/>
      <c r="U25" s="587"/>
      <c r="V25" s="587"/>
      <c r="W25" s="587"/>
      <c r="X25" s="587"/>
      <c r="Y25" s="588"/>
      <c r="Z25" s="639">
        <v>9</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1739393</v>
      </c>
      <c r="CS25" s="605"/>
      <c r="CT25" s="605"/>
      <c r="CU25" s="605"/>
      <c r="CV25" s="605"/>
      <c r="CW25" s="605"/>
      <c r="CX25" s="605"/>
      <c r="CY25" s="606"/>
      <c r="CZ25" s="589">
        <v>15.5</v>
      </c>
      <c r="DA25" s="607"/>
      <c r="DB25" s="607"/>
      <c r="DC25" s="608"/>
      <c r="DD25" s="592">
        <v>1628433</v>
      </c>
      <c r="DE25" s="605"/>
      <c r="DF25" s="605"/>
      <c r="DG25" s="605"/>
      <c r="DH25" s="605"/>
      <c r="DI25" s="605"/>
      <c r="DJ25" s="605"/>
      <c r="DK25" s="606"/>
      <c r="DL25" s="592">
        <v>1622590</v>
      </c>
      <c r="DM25" s="605"/>
      <c r="DN25" s="605"/>
      <c r="DO25" s="605"/>
      <c r="DP25" s="605"/>
      <c r="DQ25" s="605"/>
      <c r="DR25" s="605"/>
      <c r="DS25" s="605"/>
      <c r="DT25" s="605"/>
      <c r="DU25" s="605"/>
      <c r="DV25" s="606"/>
      <c r="DW25" s="609">
        <v>19.2</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1155812</v>
      </c>
      <c r="CS26" s="587"/>
      <c r="CT26" s="587"/>
      <c r="CU26" s="587"/>
      <c r="CV26" s="587"/>
      <c r="CW26" s="587"/>
      <c r="CX26" s="587"/>
      <c r="CY26" s="588"/>
      <c r="CZ26" s="589">
        <v>10.3</v>
      </c>
      <c r="DA26" s="607"/>
      <c r="DB26" s="607"/>
      <c r="DC26" s="608"/>
      <c r="DD26" s="592">
        <v>1058621</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654892</v>
      </c>
      <c r="S27" s="587"/>
      <c r="T27" s="587"/>
      <c r="U27" s="587"/>
      <c r="V27" s="587"/>
      <c r="W27" s="587"/>
      <c r="X27" s="587"/>
      <c r="Y27" s="588"/>
      <c r="Z27" s="639">
        <v>5.5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4466107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1867186</v>
      </c>
      <c r="CS27" s="605"/>
      <c r="CT27" s="605"/>
      <c r="CU27" s="605"/>
      <c r="CV27" s="605"/>
      <c r="CW27" s="605"/>
      <c r="CX27" s="605"/>
      <c r="CY27" s="606"/>
      <c r="CZ27" s="589">
        <v>16.600000000000001</v>
      </c>
      <c r="DA27" s="607"/>
      <c r="DB27" s="607"/>
      <c r="DC27" s="608"/>
      <c r="DD27" s="592">
        <v>568098</v>
      </c>
      <c r="DE27" s="605"/>
      <c r="DF27" s="605"/>
      <c r="DG27" s="605"/>
      <c r="DH27" s="605"/>
      <c r="DI27" s="605"/>
      <c r="DJ27" s="605"/>
      <c r="DK27" s="606"/>
      <c r="DL27" s="592">
        <v>567470</v>
      </c>
      <c r="DM27" s="605"/>
      <c r="DN27" s="605"/>
      <c r="DO27" s="605"/>
      <c r="DP27" s="605"/>
      <c r="DQ27" s="605"/>
      <c r="DR27" s="605"/>
      <c r="DS27" s="605"/>
      <c r="DT27" s="605"/>
      <c r="DU27" s="605"/>
      <c r="DV27" s="606"/>
      <c r="DW27" s="609">
        <v>6.7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61301</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1450781</v>
      </c>
      <c r="CS28" s="587"/>
      <c r="CT28" s="587"/>
      <c r="CU28" s="587"/>
      <c r="CV28" s="587"/>
      <c r="CW28" s="587"/>
      <c r="CX28" s="587"/>
      <c r="CY28" s="588"/>
      <c r="CZ28" s="589">
        <v>12.9</v>
      </c>
      <c r="DA28" s="607"/>
      <c r="DB28" s="607"/>
      <c r="DC28" s="608"/>
      <c r="DD28" s="592">
        <v>1420240</v>
      </c>
      <c r="DE28" s="587"/>
      <c r="DF28" s="587"/>
      <c r="DG28" s="587"/>
      <c r="DH28" s="587"/>
      <c r="DI28" s="587"/>
      <c r="DJ28" s="587"/>
      <c r="DK28" s="588"/>
      <c r="DL28" s="592">
        <v>1420240</v>
      </c>
      <c r="DM28" s="587"/>
      <c r="DN28" s="587"/>
      <c r="DO28" s="587"/>
      <c r="DP28" s="587"/>
      <c r="DQ28" s="587"/>
      <c r="DR28" s="587"/>
      <c r="DS28" s="587"/>
      <c r="DT28" s="587"/>
      <c r="DU28" s="587"/>
      <c r="DV28" s="588"/>
      <c r="DW28" s="609">
        <v>16.8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1449</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58</v>
      </c>
      <c r="CG29" s="616"/>
      <c r="CH29" s="616"/>
      <c r="CI29" s="616"/>
      <c r="CJ29" s="616"/>
      <c r="CK29" s="616"/>
      <c r="CL29" s="616"/>
      <c r="CM29" s="616"/>
      <c r="CN29" s="616"/>
      <c r="CO29" s="616"/>
      <c r="CP29" s="616"/>
      <c r="CQ29" s="617"/>
      <c r="CR29" s="586">
        <v>1450781</v>
      </c>
      <c r="CS29" s="605"/>
      <c r="CT29" s="605"/>
      <c r="CU29" s="605"/>
      <c r="CV29" s="605"/>
      <c r="CW29" s="605"/>
      <c r="CX29" s="605"/>
      <c r="CY29" s="606"/>
      <c r="CZ29" s="589">
        <v>12.9</v>
      </c>
      <c r="DA29" s="607"/>
      <c r="DB29" s="607"/>
      <c r="DC29" s="608"/>
      <c r="DD29" s="592">
        <v>1420240</v>
      </c>
      <c r="DE29" s="605"/>
      <c r="DF29" s="605"/>
      <c r="DG29" s="605"/>
      <c r="DH29" s="605"/>
      <c r="DI29" s="605"/>
      <c r="DJ29" s="605"/>
      <c r="DK29" s="606"/>
      <c r="DL29" s="592">
        <v>1420240</v>
      </c>
      <c r="DM29" s="605"/>
      <c r="DN29" s="605"/>
      <c r="DO29" s="605"/>
      <c r="DP29" s="605"/>
      <c r="DQ29" s="605"/>
      <c r="DR29" s="605"/>
      <c r="DS29" s="605"/>
      <c r="DT29" s="605"/>
      <c r="DU29" s="605"/>
      <c r="DV29" s="606"/>
      <c r="DW29" s="609">
        <v>16.8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76271</v>
      </c>
      <c r="S30" s="587"/>
      <c r="T30" s="587"/>
      <c r="U30" s="587"/>
      <c r="V30" s="587"/>
      <c r="W30" s="587"/>
      <c r="X30" s="587"/>
      <c r="Y30" s="588"/>
      <c r="Z30" s="639">
        <v>0.6</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98.2</v>
      </c>
      <c r="BH30" s="653"/>
      <c r="BI30" s="653"/>
      <c r="BJ30" s="653"/>
      <c r="BK30" s="653"/>
      <c r="BL30" s="653"/>
      <c r="BM30" s="654">
        <v>91.1</v>
      </c>
      <c r="BN30" s="653"/>
      <c r="BO30" s="653"/>
      <c r="BP30" s="653"/>
      <c r="BQ30" s="655"/>
      <c r="BR30" s="652">
        <v>97.9</v>
      </c>
      <c r="BS30" s="653"/>
      <c r="BT30" s="653"/>
      <c r="BU30" s="653"/>
      <c r="BV30" s="653"/>
      <c r="BW30" s="653"/>
      <c r="BX30" s="654">
        <v>89.6</v>
      </c>
      <c r="BY30" s="653"/>
      <c r="BZ30" s="653"/>
      <c r="CA30" s="653"/>
      <c r="CB30" s="655"/>
      <c r="CD30" s="658"/>
      <c r="CE30" s="659"/>
      <c r="CF30" s="619" t="s">
        <v>292</v>
      </c>
      <c r="CG30" s="616"/>
      <c r="CH30" s="616"/>
      <c r="CI30" s="616"/>
      <c r="CJ30" s="616"/>
      <c r="CK30" s="616"/>
      <c r="CL30" s="616"/>
      <c r="CM30" s="616"/>
      <c r="CN30" s="616"/>
      <c r="CO30" s="616"/>
      <c r="CP30" s="616"/>
      <c r="CQ30" s="617"/>
      <c r="CR30" s="586">
        <v>1285245</v>
      </c>
      <c r="CS30" s="587"/>
      <c r="CT30" s="587"/>
      <c r="CU30" s="587"/>
      <c r="CV30" s="587"/>
      <c r="CW30" s="587"/>
      <c r="CX30" s="587"/>
      <c r="CY30" s="588"/>
      <c r="CZ30" s="589">
        <v>11.4</v>
      </c>
      <c r="DA30" s="607"/>
      <c r="DB30" s="607"/>
      <c r="DC30" s="608"/>
      <c r="DD30" s="592">
        <v>1259069</v>
      </c>
      <c r="DE30" s="587"/>
      <c r="DF30" s="587"/>
      <c r="DG30" s="587"/>
      <c r="DH30" s="587"/>
      <c r="DI30" s="587"/>
      <c r="DJ30" s="587"/>
      <c r="DK30" s="588"/>
      <c r="DL30" s="592">
        <v>1259069</v>
      </c>
      <c r="DM30" s="587"/>
      <c r="DN30" s="587"/>
      <c r="DO30" s="587"/>
      <c r="DP30" s="587"/>
      <c r="DQ30" s="587"/>
      <c r="DR30" s="587"/>
      <c r="DS30" s="587"/>
      <c r="DT30" s="587"/>
      <c r="DU30" s="587"/>
      <c r="DV30" s="588"/>
      <c r="DW30" s="609">
        <v>14.9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272837</v>
      </c>
      <c r="S31" s="587"/>
      <c r="T31" s="587"/>
      <c r="U31" s="587"/>
      <c r="V31" s="587"/>
      <c r="W31" s="587"/>
      <c r="X31" s="587"/>
      <c r="Y31" s="588"/>
      <c r="Z31" s="639">
        <v>2.2999999999999998</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98.2</v>
      </c>
      <c r="BH31" s="605"/>
      <c r="BI31" s="605"/>
      <c r="BJ31" s="605"/>
      <c r="BK31" s="605"/>
      <c r="BL31" s="605"/>
      <c r="BM31" s="641">
        <v>92</v>
      </c>
      <c r="BN31" s="651"/>
      <c r="BO31" s="651"/>
      <c r="BP31" s="651"/>
      <c r="BQ31" s="615"/>
      <c r="BR31" s="650">
        <v>97.8</v>
      </c>
      <c r="BS31" s="605"/>
      <c r="BT31" s="605"/>
      <c r="BU31" s="605"/>
      <c r="BV31" s="605"/>
      <c r="BW31" s="605"/>
      <c r="BX31" s="641">
        <v>90.3</v>
      </c>
      <c r="BY31" s="651"/>
      <c r="BZ31" s="651"/>
      <c r="CA31" s="651"/>
      <c r="CB31" s="615"/>
      <c r="CD31" s="658"/>
      <c r="CE31" s="659"/>
      <c r="CF31" s="619" t="s">
        <v>296</v>
      </c>
      <c r="CG31" s="616"/>
      <c r="CH31" s="616"/>
      <c r="CI31" s="616"/>
      <c r="CJ31" s="616"/>
      <c r="CK31" s="616"/>
      <c r="CL31" s="616"/>
      <c r="CM31" s="616"/>
      <c r="CN31" s="616"/>
      <c r="CO31" s="616"/>
      <c r="CP31" s="616"/>
      <c r="CQ31" s="617"/>
      <c r="CR31" s="586">
        <v>165536</v>
      </c>
      <c r="CS31" s="605"/>
      <c r="CT31" s="605"/>
      <c r="CU31" s="605"/>
      <c r="CV31" s="605"/>
      <c r="CW31" s="605"/>
      <c r="CX31" s="605"/>
      <c r="CY31" s="606"/>
      <c r="CZ31" s="589">
        <v>1.5</v>
      </c>
      <c r="DA31" s="607"/>
      <c r="DB31" s="607"/>
      <c r="DC31" s="608"/>
      <c r="DD31" s="592">
        <v>161171</v>
      </c>
      <c r="DE31" s="605"/>
      <c r="DF31" s="605"/>
      <c r="DG31" s="605"/>
      <c r="DH31" s="605"/>
      <c r="DI31" s="605"/>
      <c r="DJ31" s="605"/>
      <c r="DK31" s="606"/>
      <c r="DL31" s="592">
        <v>161171</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212402</v>
      </c>
      <c r="S32" s="587"/>
      <c r="T32" s="587"/>
      <c r="U32" s="587"/>
      <c r="V32" s="587"/>
      <c r="W32" s="587"/>
      <c r="X32" s="587"/>
      <c r="Y32" s="588"/>
      <c r="Z32" s="639">
        <v>1.8</v>
      </c>
      <c r="AA32" s="639"/>
      <c r="AB32" s="639"/>
      <c r="AC32" s="639"/>
      <c r="AD32" s="640">
        <v>3740</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98</v>
      </c>
      <c r="BH32" s="571"/>
      <c r="BI32" s="571"/>
      <c r="BJ32" s="571"/>
      <c r="BK32" s="571"/>
      <c r="BL32" s="571"/>
      <c r="BM32" s="634">
        <v>89.4</v>
      </c>
      <c r="BN32" s="571"/>
      <c r="BO32" s="571"/>
      <c r="BP32" s="571"/>
      <c r="BQ32" s="628"/>
      <c r="BR32" s="649">
        <v>97.8</v>
      </c>
      <c r="BS32" s="571"/>
      <c r="BT32" s="571"/>
      <c r="BU32" s="571"/>
      <c r="BV32" s="571"/>
      <c r="BW32" s="571"/>
      <c r="BX32" s="634">
        <v>88</v>
      </c>
      <c r="BY32" s="571"/>
      <c r="BZ32" s="571"/>
      <c r="CA32" s="571"/>
      <c r="CB32" s="628"/>
      <c r="CD32" s="660"/>
      <c r="CE32" s="661"/>
      <c r="CF32" s="619" t="s">
        <v>299</v>
      </c>
      <c r="CG32" s="616"/>
      <c r="CH32" s="616"/>
      <c r="CI32" s="616"/>
      <c r="CJ32" s="616"/>
      <c r="CK32" s="616"/>
      <c r="CL32" s="616"/>
      <c r="CM32" s="616"/>
      <c r="CN32" s="616"/>
      <c r="CO32" s="616"/>
      <c r="CP32" s="616"/>
      <c r="CQ32" s="617"/>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1195700</v>
      </c>
      <c r="S33" s="587"/>
      <c r="T33" s="587"/>
      <c r="U33" s="587"/>
      <c r="V33" s="587"/>
      <c r="W33" s="587"/>
      <c r="X33" s="587"/>
      <c r="Y33" s="588"/>
      <c r="Z33" s="639">
        <v>10</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5545359</v>
      </c>
      <c r="CS33" s="605"/>
      <c r="CT33" s="605"/>
      <c r="CU33" s="605"/>
      <c r="CV33" s="605"/>
      <c r="CW33" s="605"/>
      <c r="CX33" s="605"/>
      <c r="CY33" s="606"/>
      <c r="CZ33" s="589">
        <v>49.3</v>
      </c>
      <c r="DA33" s="607"/>
      <c r="DB33" s="607"/>
      <c r="DC33" s="608"/>
      <c r="DD33" s="592">
        <v>4587388</v>
      </c>
      <c r="DE33" s="605"/>
      <c r="DF33" s="605"/>
      <c r="DG33" s="605"/>
      <c r="DH33" s="605"/>
      <c r="DI33" s="605"/>
      <c r="DJ33" s="605"/>
      <c r="DK33" s="606"/>
      <c r="DL33" s="592">
        <v>3403004</v>
      </c>
      <c r="DM33" s="605"/>
      <c r="DN33" s="605"/>
      <c r="DO33" s="605"/>
      <c r="DP33" s="605"/>
      <c r="DQ33" s="605"/>
      <c r="DR33" s="605"/>
      <c r="DS33" s="605"/>
      <c r="DT33" s="605"/>
      <c r="DU33" s="605"/>
      <c r="DV33" s="606"/>
      <c r="DW33" s="609">
        <v>40.4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2177301</v>
      </c>
      <c r="CS34" s="587"/>
      <c r="CT34" s="587"/>
      <c r="CU34" s="587"/>
      <c r="CV34" s="587"/>
      <c r="CW34" s="587"/>
      <c r="CX34" s="587"/>
      <c r="CY34" s="588"/>
      <c r="CZ34" s="589">
        <v>19.399999999999999</v>
      </c>
      <c r="DA34" s="607"/>
      <c r="DB34" s="607"/>
      <c r="DC34" s="608"/>
      <c r="DD34" s="592">
        <v>1754074</v>
      </c>
      <c r="DE34" s="587"/>
      <c r="DF34" s="587"/>
      <c r="DG34" s="587"/>
      <c r="DH34" s="587"/>
      <c r="DI34" s="587"/>
      <c r="DJ34" s="587"/>
      <c r="DK34" s="588"/>
      <c r="DL34" s="592">
        <v>1257495</v>
      </c>
      <c r="DM34" s="587"/>
      <c r="DN34" s="587"/>
      <c r="DO34" s="587"/>
      <c r="DP34" s="587"/>
      <c r="DQ34" s="587"/>
      <c r="DR34" s="587"/>
      <c r="DS34" s="587"/>
      <c r="DT34" s="587"/>
      <c r="DU34" s="587"/>
      <c r="DV34" s="588"/>
      <c r="DW34" s="609">
        <v>14.9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796200</v>
      </c>
      <c r="S35" s="587"/>
      <c r="T35" s="587"/>
      <c r="U35" s="587"/>
      <c r="V35" s="587"/>
      <c r="W35" s="587"/>
      <c r="X35" s="587"/>
      <c r="Y35" s="588"/>
      <c r="Z35" s="639">
        <v>6.7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1717989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1352</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57249</v>
      </c>
      <c r="CS35" s="605"/>
      <c r="CT35" s="605"/>
      <c r="CU35" s="605"/>
      <c r="CV35" s="605"/>
      <c r="CW35" s="605"/>
      <c r="CX35" s="605"/>
      <c r="CY35" s="606"/>
      <c r="CZ35" s="589">
        <v>0.5</v>
      </c>
      <c r="DA35" s="607"/>
      <c r="DB35" s="607"/>
      <c r="DC35" s="608"/>
      <c r="DD35" s="592">
        <v>27969</v>
      </c>
      <c r="DE35" s="605"/>
      <c r="DF35" s="605"/>
      <c r="DG35" s="605"/>
      <c r="DH35" s="605"/>
      <c r="DI35" s="605"/>
      <c r="DJ35" s="605"/>
      <c r="DK35" s="606"/>
      <c r="DL35" s="592">
        <v>22693</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11900561</v>
      </c>
      <c r="S36" s="627"/>
      <c r="T36" s="627"/>
      <c r="U36" s="627"/>
      <c r="V36" s="627"/>
      <c r="W36" s="627"/>
      <c r="X36" s="627"/>
      <c r="Y36" s="630"/>
      <c r="Z36" s="631">
        <v>100</v>
      </c>
      <c r="AA36" s="631"/>
      <c r="AB36" s="631"/>
      <c r="AC36" s="631"/>
      <c r="AD36" s="632">
        <v>7635835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853661</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28292</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1115571</v>
      </c>
      <c r="CS36" s="587"/>
      <c r="CT36" s="587"/>
      <c r="CU36" s="587"/>
      <c r="CV36" s="587"/>
      <c r="CW36" s="587"/>
      <c r="CX36" s="587"/>
      <c r="CY36" s="588"/>
      <c r="CZ36" s="589">
        <v>9.9</v>
      </c>
      <c r="DA36" s="607"/>
      <c r="DB36" s="607"/>
      <c r="DC36" s="608"/>
      <c r="DD36" s="592">
        <v>1078870</v>
      </c>
      <c r="DE36" s="587"/>
      <c r="DF36" s="587"/>
      <c r="DG36" s="587"/>
      <c r="DH36" s="587"/>
      <c r="DI36" s="587"/>
      <c r="DJ36" s="587"/>
      <c r="DK36" s="588"/>
      <c r="DL36" s="592">
        <v>956835</v>
      </c>
      <c r="DM36" s="587"/>
      <c r="DN36" s="587"/>
      <c r="DO36" s="587"/>
      <c r="DP36" s="587"/>
      <c r="DQ36" s="587"/>
      <c r="DR36" s="587"/>
      <c r="DS36" s="587"/>
      <c r="DT36" s="587"/>
      <c r="DU36" s="587"/>
      <c r="DV36" s="588"/>
      <c r="DW36" s="609">
        <v>11.3</v>
      </c>
      <c r="DX36" s="610"/>
      <c r="DY36" s="610"/>
      <c r="DZ36" s="610"/>
      <c r="EA36" s="610"/>
      <c r="EB36" s="610"/>
      <c r="EC36" s="611"/>
    </row>
    <row r="37" spans="2:133" ht="11.25" customHeight="1">
      <c r="AQ37" s="612" t="s">
        <v>314</v>
      </c>
      <c r="AR37" s="613"/>
      <c r="AS37" s="613"/>
      <c r="AT37" s="613"/>
      <c r="AU37" s="613"/>
      <c r="AV37" s="613"/>
      <c r="AW37" s="613"/>
      <c r="AX37" s="613"/>
      <c r="AY37" s="614"/>
      <c r="AZ37" s="586">
        <v>69330</v>
      </c>
      <c r="BA37" s="587"/>
      <c r="BB37" s="587"/>
      <c r="BC37" s="587"/>
      <c r="BD37" s="605"/>
      <c r="BE37" s="605"/>
      <c r="BF37" s="615"/>
      <c r="BG37" s="619" t="s">
        <v>315</v>
      </c>
      <c r="BH37" s="616"/>
      <c r="BI37" s="616"/>
      <c r="BJ37" s="616"/>
      <c r="BK37" s="616"/>
      <c r="BL37" s="616"/>
      <c r="BM37" s="616"/>
      <c r="BN37" s="616"/>
      <c r="BO37" s="616"/>
      <c r="BP37" s="616"/>
      <c r="BQ37" s="616"/>
      <c r="BR37" s="616"/>
      <c r="BS37" s="616"/>
      <c r="BT37" s="616"/>
      <c r="BU37" s="617"/>
      <c r="BV37" s="586">
        <v>4451</v>
      </c>
      <c r="BW37" s="587"/>
      <c r="BX37" s="587"/>
      <c r="BY37" s="587"/>
      <c r="BZ37" s="587"/>
      <c r="CA37" s="587"/>
      <c r="CB37" s="618"/>
      <c r="CD37" s="619" t="s">
        <v>316</v>
      </c>
      <c r="CE37" s="616"/>
      <c r="CF37" s="616"/>
      <c r="CG37" s="616"/>
      <c r="CH37" s="616"/>
      <c r="CI37" s="616"/>
      <c r="CJ37" s="616"/>
      <c r="CK37" s="616"/>
      <c r="CL37" s="616"/>
      <c r="CM37" s="616"/>
      <c r="CN37" s="616"/>
      <c r="CO37" s="616"/>
      <c r="CP37" s="616"/>
      <c r="CQ37" s="617"/>
      <c r="CR37" s="586">
        <v>702854</v>
      </c>
      <c r="CS37" s="605"/>
      <c r="CT37" s="605"/>
      <c r="CU37" s="605"/>
      <c r="CV37" s="605"/>
      <c r="CW37" s="605"/>
      <c r="CX37" s="605"/>
      <c r="CY37" s="606"/>
      <c r="CZ37" s="589">
        <v>6.3</v>
      </c>
      <c r="DA37" s="607"/>
      <c r="DB37" s="607"/>
      <c r="DC37" s="608"/>
      <c r="DD37" s="592">
        <v>702814</v>
      </c>
      <c r="DE37" s="605"/>
      <c r="DF37" s="605"/>
      <c r="DG37" s="605"/>
      <c r="DH37" s="605"/>
      <c r="DI37" s="605"/>
      <c r="DJ37" s="605"/>
      <c r="DK37" s="606"/>
      <c r="DL37" s="592">
        <v>618200</v>
      </c>
      <c r="DM37" s="605"/>
      <c r="DN37" s="605"/>
      <c r="DO37" s="605"/>
      <c r="DP37" s="605"/>
      <c r="DQ37" s="605"/>
      <c r="DR37" s="605"/>
      <c r="DS37" s="605"/>
      <c r="DT37" s="605"/>
      <c r="DU37" s="605"/>
      <c r="DV37" s="606"/>
      <c r="DW37" s="609">
        <v>7.3</v>
      </c>
      <c r="DX37" s="610"/>
      <c r="DY37" s="610"/>
      <c r="DZ37" s="610"/>
      <c r="EA37" s="610"/>
      <c r="EB37" s="610"/>
      <c r="EC37" s="611"/>
    </row>
    <row r="38" spans="2:133" ht="11.25" customHeight="1">
      <c r="AQ38" s="612" t="s">
        <v>317</v>
      </c>
      <c r="AR38" s="613"/>
      <c r="AS38" s="613"/>
      <c r="AT38" s="613"/>
      <c r="AU38" s="613"/>
      <c r="AV38" s="613"/>
      <c r="AW38" s="613"/>
      <c r="AX38" s="613"/>
      <c r="AY38" s="614"/>
      <c r="AZ38" s="586">
        <v>15311</v>
      </c>
      <c r="BA38" s="587"/>
      <c r="BB38" s="587"/>
      <c r="BC38" s="587"/>
      <c r="BD38" s="605"/>
      <c r="BE38" s="605"/>
      <c r="BF38" s="615"/>
      <c r="BG38" s="619" t="s">
        <v>318</v>
      </c>
      <c r="BH38" s="616"/>
      <c r="BI38" s="616"/>
      <c r="BJ38" s="616"/>
      <c r="BK38" s="616"/>
      <c r="BL38" s="616"/>
      <c r="BM38" s="616"/>
      <c r="BN38" s="616"/>
      <c r="BO38" s="616"/>
      <c r="BP38" s="616"/>
      <c r="BQ38" s="616"/>
      <c r="BR38" s="616"/>
      <c r="BS38" s="616"/>
      <c r="BT38" s="616"/>
      <c r="BU38" s="617"/>
      <c r="BV38" s="586">
        <v>8020</v>
      </c>
      <c r="BW38" s="587"/>
      <c r="BX38" s="587"/>
      <c r="BY38" s="587"/>
      <c r="BZ38" s="587"/>
      <c r="CA38" s="587"/>
      <c r="CB38" s="618"/>
      <c r="CD38" s="619" t="s">
        <v>319</v>
      </c>
      <c r="CE38" s="616"/>
      <c r="CF38" s="616"/>
      <c r="CG38" s="616"/>
      <c r="CH38" s="616"/>
      <c r="CI38" s="616"/>
      <c r="CJ38" s="616"/>
      <c r="CK38" s="616"/>
      <c r="CL38" s="616"/>
      <c r="CM38" s="616"/>
      <c r="CN38" s="616"/>
      <c r="CO38" s="616"/>
      <c r="CP38" s="616"/>
      <c r="CQ38" s="617"/>
      <c r="CR38" s="586">
        <v>1717989</v>
      </c>
      <c r="CS38" s="587"/>
      <c r="CT38" s="587"/>
      <c r="CU38" s="587"/>
      <c r="CV38" s="587"/>
      <c r="CW38" s="587"/>
      <c r="CX38" s="587"/>
      <c r="CY38" s="588"/>
      <c r="CZ38" s="589">
        <v>15.3</v>
      </c>
      <c r="DA38" s="607"/>
      <c r="DB38" s="607"/>
      <c r="DC38" s="608"/>
      <c r="DD38" s="592">
        <v>1562611</v>
      </c>
      <c r="DE38" s="587"/>
      <c r="DF38" s="587"/>
      <c r="DG38" s="587"/>
      <c r="DH38" s="587"/>
      <c r="DI38" s="587"/>
      <c r="DJ38" s="587"/>
      <c r="DK38" s="588"/>
      <c r="DL38" s="592">
        <v>1165981</v>
      </c>
      <c r="DM38" s="587"/>
      <c r="DN38" s="587"/>
      <c r="DO38" s="587"/>
      <c r="DP38" s="587"/>
      <c r="DQ38" s="587"/>
      <c r="DR38" s="587"/>
      <c r="DS38" s="587"/>
      <c r="DT38" s="587"/>
      <c r="DU38" s="587"/>
      <c r="DV38" s="588"/>
      <c r="DW38" s="609">
        <v>13.8</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20" t="s">
        <v>322</v>
      </c>
      <c r="BH39" s="621"/>
      <c r="BI39" s="621"/>
      <c r="BJ39" s="621"/>
      <c r="BK39" s="621"/>
      <c r="BL39" s="187"/>
      <c r="BM39" s="616" t="s">
        <v>323</v>
      </c>
      <c r="BN39" s="616"/>
      <c r="BO39" s="616"/>
      <c r="BP39" s="616"/>
      <c r="BQ39" s="616"/>
      <c r="BR39" s="616"/>
      <c r="BS39" s="616"/>
      <c r="BT39" s="616"/>
      <c r="BU39" s="617"/>
      <c r="BV39" s="586">
        <v>94</v>
      </c>
      <c r="BW39" s="587"/>
      <c r="BX39" s="587"/>
      <c r="BY39" s="587"/>
      <c r="BZ39" s="587"/>
      <c r="CA39" s="587"/>
      <c r="CB39" s="618"/>
      <c r="CD39" s="619" t="s">
        <v>324</v>
      </c>
      <c r="CE39" s="616"/>
      <c r="CF39" s="616"/>
      <c r="CG39" s="616"/>
      <c r="CH39" s="616"/>
      <c r="CI39" s="616"/>
      <c r="CJ39" s="616"/>
      <c r="CK39" s="616"/>
      <c r="CL39" s="616"/>
      <c r="CM39" s="616"/>
      <c r="CN39" s="616"/>
      <c r="CO39" s="616"/>
      <c r="CP39" s="616"/>
      <c r="CQ39" s="617"/>
      <c r="CR39" s="586">
        <v>477249</v>
      </c>
      <c r="CS39" s="605"/>
      <c r="CT39" s="605"/>
      <c r="CU39" s="605"/>
      <c r="CV39" s="605"/>
      <c r="CW39" s="605"/>
      <c r="CX39" s="605"/>
      <c r="CY39" s="606"/>
      <c r="CZ39" s="589">
        <v>4.2</v>
      </c>
      <c r="DA39" s="607"/>
      <c r="DB39" s="607"/>
      <c r="DC39" s="608"/>
      <c r="DD39" s="592">
        <v>163864</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281753</v>
      </c>
      <c r="BA40" s="587"/>
      <c r="BB40" s="587"/>
      <c r="BC40" s="587"/>
      <c r="BD40" s="605"/>
      <c r="BE40" s="605"/>
      <c r="BF40" s="615"/>
      <c r="BG40" s="620"/>
      <c r="BH40" s="621"/>
      <c r="BI40" s="621"/>
      <c r="BJ40" s="621"/>
      <c r="BK40" s="621"/>
      <c r="BL40" s="187"/>
      <c r="BM40" s="616" t="s">
        <v>326</v>
      </c>
      <c r="BN40" s="616"/>
      <c r="BO40" s="616"/>
      <c r="BP40" s="616"/>
      <c r="BQ40" s="616"/>
      <c r="BR40" s="616"/>
      <c r="BS40" s="616"/>
      <c r="BT40" s="616"/>
      <c r="BU40" s="617"/>
      <c r="BV40" s="586">
        <v>83</v>
      </c>
      <c r="BW40" s="587"/>
      <c r="BX40" s="587"/>
      <c r="BY40" s="587"/>
      <c r="BZ40" s="587"/>
      <c r="CA40" s="587"/>
      <c r="CB40" s="618"/>
      <c r="CD40" s="619" t="s">
        <v>327</v>
      </c>
      <c r="CE40" s="616"/>
      <c r="CF40" s="616"/>
      <c r="CG40" s="616"/>
      <c r="CH40" s="616"/>
      <c r="CI40" s="616"/>
      <c r="CJ40" s="616"/>
      <c r="CK40" s="616"/>
      <c r="CL40" s="616"/>
      <c r="CM40" s="616"/>
      <c r="CN40" s="616"/>
      <c r="CO40" s="616"/>
      <c r="CP40" s="616"/>
      <c r="CQ40" s="617"/>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497934</v>
      </c>
      <c r="BA41" s="627"/>
      <c r="BB41" s="627"/>
      <c r="BC41" s="627"/>
      <c r="BD41" s="571"/>
      <c r="BE41" s="571"/>
      <c r="BF41" s="628"/>
      <c r="BG41" s="622"/>
      <c r="BH41" s="623"/>
      <c r="BI41" s="623"/>
      <c r="BJ41" s="623"/>
      <c r="BK41" s="623"/>
      <c r="BL41" s="189"/>
      <c r="BM41" s="625" t="s">
        <v>329</v>
      </c>
      <c r="BN41" s="625"/>
      <c r="BO41" s="625"/>
      <c r="BP41" s="625"/>
      <c r="BQ41" s="625"/>
      <c r="BR41" s="625"/>
      <c r="BS41" s="625"/>
      <c r="BT41" s="625"/>
      <c r="BU41" s="626"/>
      <c r="BV41" s="570">
        <v>250</v>
      </c>
      <c r="BW41" s="627"/>
      <c r="BX41" s="627"/>
      <c r="BY41" s="627"/>
      <c r="BZ41" s="627"/>
      <c r="CA41" s="627"/>
      <c r="CB41" s="629"/>
      <c r="CD41" s="619" t="s">
        <v>330</v>
      </c>
      <c r="CE41" s="616"/>
      <c r="CF41" s="616"/>
      <c r="CG41" s="616"/>
      <c r="CH41" s="616"/>
      <c r="CI41" s="616"/>
      <c r="CJ41" s="616"/>
      <c r="CK41" s="616"/>
      <c r="CL41" s="616"/>
      <c r="CM41" s="616"/>
      <c r="CN41" s="616"/>
      <c r="CO41" s="616"/>
      <c r="CP41" s="616"/>
      <c r="CQ41" s="617"/>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642692</v>
      </c>
      <c r="CS42" s="587"/>
      <c r="CT42" s="587"/>
      <c r="CU42" s="587"/>
      <c r="CV42" s="587"/>
      <c r="CW42" s="587"/>
      <c r="CX42" s="587"/>
      <c r="CY42" s="588"/>
      <c r="CZ42" s="589">
        <v>5.7</v>
      </c>
      <c r="DA42" s="590"/>
      <c r="DB42" s="590"/>
      <c r="DC42" s="591"/>
      <c r="DD42" s="592">
        <v>290585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12321</v>
      </c>
      <c r="CS43" s="605"/>
      <c r="CT43" s="605"/>
      <c r="CU43" s="605"/>
      <c r="CV43" s="605"/>
      <c r="CW43" s="605"/>
      <c r="CX43" s="605"/>
      <c r="CY43" s="606"/>
      <c r="CZ43" s="589">
        <v>0.1</v>
      </c>
      <c r="DA43" s="607"/>
      <c r="DB43" s="607"/>
      <c r="DC43" s="608"/>
      <c r="DD43" s="592">
        <v>11961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642692</v>
      </c>
      <c r="CS44" s="587"/>
      <c r="CT44" s="587"/>
      <c r="CU44" s="587"/>
      <c r="CV44" s="587"/>
      <c r="CW44" s="587"/>
      <c r="CX44" s="587"/>
      <c r="CY44" s="588"/>
      <c r="CZ44" s="589">
        <v>5.7</v>
      </c>
      <c r="DA44" s="590"/>
      <c r="DB44" s="590"/>
      <c r="DC44" s="591"/>
      <c r="DD44" s="592">
        <v>290585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187644</v>
      </c>
      <c r="CS45" s="605"/>
      <c r="CT45" s="605"/>
      <c r="CU45" s="605"/>
      <c r="CV45" s="605"/>
      <c r="CW45" s="605"/>
      <c r="CX45" s="605"/>
      <c r="CY45" s="606"/>
      <c r="CZ45" s="589">
        <v>1.7</v>
      </c>
      <c r="DA45" s="607"/>
      <c r="DB45" s="607"/>
      <c r="DC45" s="608"/>
      <c r="DD45" s="592">
        <v>36461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416282</v>
      </c>
      <c r="CS46" s="587"/>
      <c r="CT46" s="587"/>
      <c r="CU46" s="587"/>
      <c r="CV46" s="587"/>
      <c r="CW46" s="587"/>
      <c r="CX46" s="587"/>
      <c r="CY46" s="588"/>
      <c r="CZ46" s="589">
        <v>3.7</v>
      </c>
      <c r="DA46" s="590"/>
      <c r="DB46" s="590"/>
      <c r="DC46" s="591"/>
      <c r="DD46" s="592">
        <v>253674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11245411</v>
      </c>
      <c r="CS49" s="571"/>
      <c r="CT49" s="571"/>
      <c r="CU49" s="571"/>
      <c r="CV49" s="571"/>
      <c r="CW49" s="571"/>
      <c r="CX49" s="571"/>
      <c r="CY49" s="572"/>
      <c r="CZ49" s="573">
        <v>100</v>
      </c>
      <c r="DA49" s="574"/>
      <c r="DB49" s="574"/>
      <c r="DC49" s="575"/>
      <c r="DD49" s="576">
        <v>8494744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c r="R7" s="1099"/>
      <c r="S7" s="1099"/>
      <c r="T7" s="1099"/>
      <c r="U7" s="1099"/>
      <c r="V7" s="1099"/>
      <c r="W7" s="1099"/>
      <c r="X7" s="1099"/>
      <c r="Y7" s="1099"/>
      <c r="Z7" s="1099"/>
      <c r="AA7" s="1099"/>
      <c r="AB7" s="1099"/>
      <c r="AC7" s="1099"/>
      <c r="AD7" s="1099"/>
      <c r="AE7" s="1100"/>
      <c r="AF7" s="1101">
        <v>566</v>
      </c>
      <c r="AG7" s="1102"/>
      <c r="AH7" s="1102"/>
      <c r="AI7" s="1102"/>
      <c r="AJ7" s="1103"/>
      <c r="AK7" s="1085"/>
      <c r="AL7" s="1086"/>
      <c r="AM7" s="1086"/>
      <c r="AN7" s="1086"/>
      <c r="AO7" s="1086"/>
      <c r="AP7" s="1086"/>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v>8</v>
      </c>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574</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c r="R28" s="1048"/>
      <c r="S28" s="1048"/>
      <c r="T28" s="1048"/>
      <c r="U28" s="1048"/>
      <c r="V28" s="1048"/>
      <c r="W28" s="1048"/>
      <c r="X28" s="1048"/>
      <c r="Y28" s="1048"/>
      <c r="Z28" s="1048"/>
      <c r="AA28" s="1048"/>
      <c r="AB28" s="1048"/>
      <c r="AC28" s="1048"/>
      <c r="AD28" s="1048"/>
      <c r="AE28" s="1049"/>
      <c r="AF28" s="1050">
        <v>1</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c r="R29" s="1038"/>
      <c r="S29" s="1038"/>
      <c r="T29" s="1038"/>
      <c r="U29" s="1038"/>
      <c r="V29" s="1038"/>
      <c r="W29" s="1038"/>
      <c r="X29" s="1038"/>
      <c r="Y29" s="1038"/>
      <c r="Z29" s="1038"/>
      <c r="AA29" s="1038"/>
      <c r="AB29" s="1038"/>
      <c r="AC29" s="1038"/>
      <c r="AD29" s="1038"/>
      <c r="AE29" s="1039"/>
      <c r="AF29" s="1031">
        <v>1</v>
      </c>
      <c r="AG29" s="1032"/>
      <c r="AH29" s="1032"/>
      <c r="AI29" s="1032"/>
      <c r="AJ29" s="1033"/>
      <c r="AK29" s="974"/>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c r="R30" s="1038"/>
      <c r="S30" s="1038"/>
      <c r="T30" s="1038"/>
      <c r="U30" s="1038"/>
      <c r="V30" s="1038"/>
      <c r="W30" s="1038"/>
      <c r="X30" s="1038"/>
      <c r="Y30" s="1038"/>
      <c r="Z30" s="1038"/>
      <c r="AA30" s="1038"/>
      <c r="AB30" s="1038"/>
      <c r="AC30" s="1038"/>
      <c r="AD30" s="1038"/>
      <c r="AE30" s="1039"/>
      <c r="AF30" s="1031">
        <v>5</v>
      </c>
      <c r="AG30" s="1032"/>
      <c r="AH30" s="1032"/>
      <c r="AI30" s="1032"/>
      <c r="AJ30" s="1033"/>
      <c r="AK30" s="974"/>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c r="R31" s="1038"/>
      <c r="S31" s="1038"/>
      <c r="T31" s="1038"/>
      <c r="U31" s="1038"/>
      <c r="V31" s="1038"/>
      <c r="W31" s="1038"/>
      <c r="X31" s="1038"/>
      <c r="Y31" s="1038"/>
      <c r="Z31" s="1038"/>
      <c r="AA31" s="1038"/>
      <c r="AB31" s="1038"/>
      <c r="AC31" s="1038"/>
      <c r="AD31" s="1038"/>
      <c r="AE31" s="1039"/>
      <c r="AF31" s="1031" t="s">
        <v>112</v>
      </c>
      <c r="AG31" s="1032"/>
      <c r="AH31" s="1032"/>
      <c r="AI31" s="1032"/>
      <c r="AJ31" s="1033"/>
      <c r="AK31" s="974"/>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v>479</v>
      </c>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v>2</v>
      </c>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v>28</v>
      </c>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v>8</v>
      </c>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390</v>
      </c>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v>39</v>
      </c>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564</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c r="C69" s="969"/>
      <c r="D69" s="969"/>
      <c r="E69" s="969"/>
      <c r="F69" s="969"/>
      <c r="G69" s="969"/>
      <c r="H69" s="969"/>
      <c r="I69" s="969"/>
      <c r="J69" s="969"/>
      <c r="K69" s="969"/>
      <c r="L69" s="969"/>
      <c r="M69" s="969"/>
      <c r="N69" s="969"/>
      <c r="O69" s="969"/>
      <c r="P69" s="970"/>
      <c r="Q69" s="971"/>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1466768</v>
      </c>
      <c r="AB110" s="871"/>
      <c r="AC110" s="871"/>
      <c r="AD110" s="871"/>
      <c r="AE110" s="872"/>
      <c r="AF110" s="873">
        <v>1434713</v>
      </c>
      <c r="AG110" s="871"/>
      <c r="AH110" s="871"/>
      <c r="AI110" s="871"/>
      <c r="AJ110" s="872"/>
      <c r="AK110" s="873">
        <v>1450781</v>
      </c>
      <c r="AL110" s="871"/>
      <c r="AM110" s="871"/>
      <c r="AN110" s="871"/>
      <c r="AO110" s="872"/>
      <c r="AP110" s="874">
        <v>20.7</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13799707</v>
      </c>
      <c r="BR110" s="798"/>
      <c r="BS110" s="798"/>
      <c r="BT110" s="798"/>
      <c r="BU110" s="798"/>
      <c r="BV110" s="798">
        <v>13823538</v>
      </c>
      <c r="BW110" s="798"/>
      <c r="BX110" s="798"/>
      <c r="BY110" s="798"/>
      <c r="BZ110" s="798"/>
      <c r="CA110" s="798">
        <v>13733993</v>
      </c>
      <c r="CB110" s="798"/>
      <c r="CC110" s="798"/>
      <c r="CD110" s="798"/>
      <c r="CE110" s="798"/>
      <c r="CF110" s="859">
        <v>195.6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338333</v>
      </c>
      <c r="BR111" s="769"/>
      <c r="BS111" s="769"/>
      <c r="BT111" s="769"/>
      <c r="BU111" s="769"/>
      <c r="BV111" s="769">
        <v>258199</v>
      </c>
      <c r="BW111" s="769"/>
      <c r="BX111" s="769"/>
      <c r="BY111" s="769"/>
      <c r="BZ111" s="769"/>
      <c r="CA111" s="769">
        <v>241398</v>
      </c>
      <c r="CB111" s="769"/>
      <c r="CC111" s="769"/>
      <c r="CD111" s="769"/>
      <c r="CE111" s="769"/>
      <c r="CF111" s="846">
        <v>3.4</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9490966</v>
      </c>
      <c r="BR112" s="769"/>
      <c r="BS112" s="769"/>
      <c r="BT112" s="769"/>
      <c r="BU112" s="769"/>
      <c r="BV112" s="769">
        <v>9338468</v>
      </c>
      <c r="BW112" s="769"/>
      <c r="BX112" s="769"/>
      <c r="BY112" s="769"/>
      <c r="BZ112" s="769"/>
      <c r="CA112" s="769">
        <v>9160522</v>
      </c>
      <c r="CB112" s="769"/>
      <c r="CC112" s="769"/>
      <c r="CD112" s="769"/>
      <c r="CE112" s="769"/>
      <c r="CF112" s="846">
        <v>130.5</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687640</v>
      </c>
      <c r="AB113" s="907"/>
      <c r="AC113" s="907"/>
      <c r="AD113" s="907"/>
      <c r="AE113" s="908"/>
      <c r="AF113" s="909">
        <v>662535</v>
      </c>
      <c r="AG113" s="907"/>
      <c r="AH113" s="907"/>
      <c r="AI113" s="907"/>
      <c r="AJ113" s="908"/>
      <c r="AK113" s="909">
        <v>738344</v>
      </c>
      <c r="AL113" s="907"/>
      <c r="AM113" s="907"/>
      <c r="AN113" s="907"/>
      <c r="AO113" s="908"/>
      <c r="AP113" s="910">
        <v>10.5</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242695</v>
      </c>
      <c r="BR113" s="769"/>
      <c r="BS113" s="769"/>
      <c r="BT113" s="769"/>
      <c r="BU113" s="769"/>
      <c r="BV113" s="769">
        <v>219237</v>
      </c>
      <c r="BW113" s="769"/>
      <c r="BX113" s="769"/>
      <c r="BY113" s="769"/>
      <c r="BZ113" s="769"/>
      <c r="CA113" s="769">
        <v>353267</v>
      </c>
      <c r="CB113" s="769"/>
      <c r="CC113" s="769"/>
      <c r="CD113" s="769"/>
      <c r="CE113" s="769"/>
      <c r="CF113" s="846">
        <v>5</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83159</v>
      </c>
      <c r="AB114" s="782"/>
      <c r="AC114" s="782"/>
      <c r="AD114" s="782"/>
      <c r="AE114" s="783"/>
      <c r="AF114" s="784">
        <v>39798</v>
      </c>
      <c r="AG114" s="782"/>
      <c r="AH114" s="782"/>
      <c r="AI114" s="782"/>
      <c r="AJ114" s="783"/>
      <c r="AK114" s="784">
        <v>37351</v>
      </c>
      <c r="AL114" s="782"/>
      <c r="AM114" s="782"/>
      <c r="AN114" s="782"/>
      <c r="AO114" s="783"/>
      <c r="AP114" s="752">
        <v>0.5</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826785</v>
      </c>
      <c r="BR114" s="769"/>
      <c r="BS114" s="769"/>
      <c r="BT114" s="769"/>
      <c r="BU114" s="769"/>
      <c r="BV114" s="769">
        <v>817829</v>
      </c>
      <c r="BW114" s="769"/>
      <c r="BX114" s="769"/>
      <c r="BY114" s="769"/>
      <c r="BZ114" s="769"/>
      <c r="CA114" s="769">
        <v>669022</v>
      </c>
      <c r="CB114" s="769"/>
      <c r="CC114" s="769"/>
      <c r="CD114" s="769"/>
      <c r="CE114" s="769"/>
      <c r="CF114" s="846">
        <v>9.5</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34260</v>
      </c>
      <c r="AB115" s="907"/>
      <c r="AC115" s="907"/>
      <c r="AD115" s="907"/>
      <c r="AE115" s="908"/>
      <c r="AF115" s="909">
        <v>44222</v>
      </c>
      <c r="AG115" s="907"/>
      <c r="AH115" s="907"/>
      <c r="AI115" s="907"/>
      <c r="AJ115" s="908"/>
      <c r="AK115" s="909">
        <v>38218</v>
      </c>
      <c r="AL115" s="907"/>
      <c r="AM115" s="907"/>
      <c r="AN115" s="907"/>
      <c r="AO115" s="908"/>
      <c r="AP115" s="910">
        <v>0.5</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24620</v>
      </c>
      <c r="BR115" s="769"/>
      <c r="BS115" s="769"/>
      <c r="BT115" s="769"/>
      <c r="BU115" s="769"/>
      <c r="BV115" s="769">
        <v>21540</v>
      </c>
      <c r="BW115" s="769"/>
      <c r="BX115" s="769"/>
      <c r="BY115" s="769"/>
      <c r="BZ115" s="769"/>
      <c r="CA115" s="769">
        <v>18299</v>
      </c>
      <c r="CB115" s="769"/>
      <c r="CC115" s="769"/>
      <c r="CD115" s="769"/>
      <c r="CE115" s="769"/>
      <c r="CF115" s="846">
        <v>0.3</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26092</v>
      </c>
      <c r="DH115" s="782"/>
      <c r="DI115" s="782"/>
      <c r="DJ115" s="782"/>
      <c r="DK115" s="783"/>
      <c r="DL115" s="784">
        <v>16898</v>
      </c>
      <c r="DM115" s="782"/>
      <c r="DN115" s="782"/>
      <c r="DO115" s="782"/>
      <c r="DP115" s="783"/>
      <c r="DQ115" s="784">
        <v>7704</v>
      </c>
      <c r="DR115" s="782"/>
      <c r="DS115" s="782"/>
      <c r="DT115" s="782"/>
      <c r="DU115" s="783"/>
      <c r="DV115" s="752">
        <v>0.1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320</v>
      </c>
      <c r="AB116" s="782"/>
      <c r="AC116" s="782"/>
      <c r="AD116" s="782"/>
      <c r="AE116" s="783"/>
      <c r="AF116" s="784">
        <v>229</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2272147</v>
      </c>
      <c r="AB117" s="893"/>
      <c r="AC117" s="893"/>
      <c r="AD117" s="893"/>
      <c r="AE117" s="894"/>
      <c r="AF117" s="896">
        <v>2181497</v>
      </c>
      <c r="AG117" s="893"/>
      <c r="AH117" s="893"/>
      <c r="AI117" s="893"/>
      <c r="AJ117" s="894"/>
      <c r="AK117" s="896">
        <v>2264694</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24723106</v>
      </c>
      <c r="BR118" s="856"/>
      <c r="BS118" s="856"/>
      <c r="BT118" s="856"/>
      <c r="BU118" s="856"/>
      <c r="BV118" s="856">
        <v>24478811</v>
      </c>
      <c r="BW118" s="856"/>
      <c r="BX118" s="856"/>
      <c r="BY118" s="856"/>
      <c r="BZ118" s="856"/>
      <c r="CA118" s="856">
        <v>24176501</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4076073</v>
      </c>
      <c r="BR119" s="798"/>
      <c r="BS119" s="798"/>
      <c r="BT119" s="798"/>
      <c r="BU119" s="798"/>
      <c r="BV119" s="798">
        <v>4691115</v>
      </c>
      <c r="BW119" s="798"/>
      <c r="BX119" s="798"/>
      <c r="BY119" s="798"/>
      <c r="BZ119" s="798"/>
      <c r="CA119" s="798">
        <v>4856686</v>
      </c>
      <c r="CB119" s="798"/>
      <c r="CC119" s="798"/>
      <c r="CD119" s="798"/>
      <c r="CE119" s="798"/>
      <c r="CF119" s="859">
        <v>69.2</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312241</v>
      </c>
      <c r="DH119" s="715"/>
      <c r="DI119" s="715"/>
      <c r="DJ119" s="715"/>
      <c r="DK119" s="716"/>
      <c r="DL119" s="717">
        <v>241301</v>
      </c>
      <c r="DM119" s="715"/>
      <c r="DN119" s="715"/>
      <c r="DO119" s="715"/>
      <c r="DP119" s="716"/>
      <c r="DQ119" s="717">
        <v>233694</v>
      </c>
      <c r="DR119" s="715"/>
      <c r="DS119" s="715"/>
      <c r="DT119" s="715"/>
      <c r="DU119" s="716"/>
      <c r="DV119" s="805">
        <v>3.3</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267864</v>
      </c>
      <c r="BR120" s="769"/>
      <c r="BS120" s="769"/>
      <c r="BT120" s="769"/>
      <c r="BU120" s="769"/>
      <c r="BV120" s="769">
        <v>237995</v>
      </c>
      <c r="BW120" s="769"/>
      <c r="BX120" s="769"/>
      <c r="BY120" s="769"/>
      <c r="BZ120" s="769"/>
      <c r="CA120" s="769">
        <v>211820</v>
      </c>
      <c r="CB120" s="769"/>
      <c r="CC120" s="769"/>
      <c r="CD120" s="769"/>
      <c r="CE120" s="769"/>
      <c r="CF120" s="846">
        <v>3</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7478537</v>
      </c>
      <c r="DH120" s="798"/>
      <c r="DI120" s="798"/>
      <c r="DJ120" s="798"/>
      <c r="DK120" s="798"/>
      <c r="DL120" s="798">
        <v>7216734</v>
      </c>
      <c r="DM120" s="798"/>
      <c r="DN120" s="798"/>
      <c r="DO120" s="798"/>
      <c r="DP120" s="798"/>
      <c r="DQ120" s="798">
        <v>7027664</v>
      </c>
      <c r="DR120" s="798"/>
      <c r="DS120" s="798"/>
      <c r="DT120" s="798"/>
      <c r="DU120" s="798"/>
      <c r="DV120" s="799">
        <v>100.1</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15953769</v>
      </c>
      <c r="BR121" s="856"/>
      <c r="BS121" s="856"/>
      <c r="BT121" s="856"/>
      <c r="BU121" s="856"/>
      <c r="BV121" s="856">
        <v>16035179</v>
      </c>
      <c r="BW121" s="856"/>
      <c r="BX121" s="856"/>
      <c r="BY121" s="856"/>
      <c r="BZ121" s="856"/>
      <c r="CA121" s="856">
        <v>16337706</v>
      </c>
      <c r="CB121" s="856"/>
      <c r="CC121" s="856"/>
      <c r="CD121" s="856"/>
      <c r="CE121" s="856"/>
      <c r="CF121" s="857">
        <v>232.7</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1534327</v>
      </c>
      <c r="DH121" s="769"/>
      <c r="DI121" s="769"/>
      <c r="DJ121" s="769"/>
      <c r="DK121" s="769"/>
      <c r="DL121" s="769">
        <v>1437168</v>
      </c>
      <c r="DM121" s="769"/>
      <c r="DN121" s="769"/>
      <c r="DO121" s="769"/>
      <c r="DP121" s="769"/>
      <c r="DQ121" s="769">
        <v>1322344</v>
      </c>
      <c r="DR121" s="769"/>
      <c r="DS121" s="769"/>
      <c r="DT121" s="769"/>
      <c r="DU121" s="769"/>
      <c r="DV121" s="821">
        <v>18.8</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20297706</v>
      </c>
      <c r="BR122" s="838"/>
      <c r="BS122" s="838"/>
      <c r="BT122" s="838"/>
      <c r="BU122" s="838"/>
      <c r="BV122" s="838">
        <v>20964289</v>
      </c>
      <c r="BW122" s="838"/>
      <c r="BX122" s="838"/>
      <c r="BY122" s="838"/>
      <c r="BZ122" s="838"/>
      <c r="CA122" s="838">
        <v>21406212</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478102</v>
      </c>
      <c r="DH122" s="769"/>
      <c r="DI122" s="769"/>
      <c r="DJ122" s="769"/>
      <c r="DK122" s="769"/>
      <c r="DL122" s="769">
        <v>684566</v>
      </c>
      <c r="DM122" s="769"/>
      <c r="DN122" s="769"/>
      <c r="DO122" s="769"/>
      <c r="DP122" s="769"/>
      <c r="DQ122" s="769">
        <v>810514</v>
      </c>
      <c r="DR122" s="769"/>
      <c r="DS122" s="769"/>
      <c r="DT122" s="769"/>
      <c r="DU122" s="769"/>
      <c r="DV122" s="821">
        <v>11.5</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63.9</v>
      </c>
      <c r="BR123" s="830"/>
      <c r="BS123" s="830"/>
      <c r="BT123" s="830"/>
      <c r="BU123" s="830"/>
      <c r="BV123" s="830">
        <v>50.6</v>
      </c>
      <c r="BW123" s="830"/>
      <c r="BX123" s="830"/>
      <c r="BY123" s="830"/>
      <c r="BZ123" s="830"/>
      <c r="CA123" s="830">
        <v>39.4</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33736</v>
      </c>
      <c r="AB126" s="782"/>
      <c r="AC126" s="782"/>
      <c r="AD126" s="782"/>
      <c r="AE126" s="783"/>
      <c r="AF126" s="784">
        <v>43770</v>
      </c>
      <c r="AG126" s="782"/>
      <c r="AH126" s="782"/>
      <c r="AI126" s="782"/>
      <c r="AJ126" s="783"/>
      <c r="AK126" s="784">
        <v>37838</v>
      </c>
      <c r="AL126" s="782"/>
      <c r="AM126" s="782"/>
      <c r="AN126" s="782"/>
      <c r="AO126" s="783"/>
      <c r="AP126" s="752">
        <v>0.5</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524</v>
      </c>
      <c r="AB127" s="782"/>
      <c r="AC127" s="782"/>
      <c r="AD127" s="782"/>
      <c r="AE127" s="783"/>
      <c r="AF127" s="784">
        <v>452</v>
      </c>
      <c r="AG127" s="782"/>
      <c r="AH127" s="782"/>
      <c r="AI127" s="782"/>
      <c r="AJ127" s="783"/>
      <c r="AK127" s="784">
        <v>380</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13.66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24620</v>
      </c>
      <c r="DH127" s="818"/>
      <c r="DI127" s="818"/>
      <c r="DJ127" s="818"/>
      <c r="DK127" s="818"/>
      <c r="DL127" s="818">
        <v>21540</v>
      </c>
      <c r="DM127" s="818"/>
      <c r="DN127" s="818"/>
      <c r="DO127" s="818"/>
      <c r="DP127" s="818"/>
      <c r="DQ127" s="818">
        <v>18299</v>
      </c>
      <c r="DR127" s="818"/>
      <c r="DS127" s="818"/>
      <c r="DT127" s="818"/>
      <c r="DU127" s="818"/>
      <c r="DV127" s="819">
        <v>0.3</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36318</v>
      </c>
      <c r="AB128" s="722"/>
      <c r="AC128" s="722"/>
      <c r="AD128" s="722"/>
      <c r="AE128" s="723"/>
      <c r="AF128" s="724">
        <v>34724</v>
      </c>
      <c r="AG128" s="722"/>
      <c r="AH128" s="722"/>
      <c r="AI128" s="722"/>
      <c r="AJ128" s="723"/>
      <c r="AK128" s="724">
        <v>30541</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18.66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8169348</v>
      </c>
      <c r="AB129" s="782"/>
      <c r="AC129" s="782"/>
      <c r="AD129" s="782"/>
      <c r="AE129" s="783"/>
      <c r="AF129" s="784">
        <v>8209032</v>
      </c>
      <c r="AG129" s="782"/>
      <c r="AH129" s="782"/>
      <c r="AI129" s="782"/>
      <c r="AJ129" s="783"/>
      <c r="AK129" s="784">
        <v>8345187</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13.2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1245847</v>
      </c>
      <c r="AB130" s="782"/>
      <c r="AC130" s="782"/>
      <c r="AD130" s="782"/>
      <c r="AE130" s="783"/>
      <c r="AF130" s="784">
        <v>1276275</v>
      </c>
      <c r="AG130" s="782"/>
      <c r="AH130" s="782"/>
      <c r="AI130" s="782"/>
      <c r="AJ130" s="783"/>
      <c r="AK130" s="784">
        <v>1323560</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39.4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6923501</v>
      </c>
      <c r="AB131" s="715"/>
      <c r="AC131" s="715"/>
      <c r="AD131" s="715"/>
      <c r="AE131" s="716"/>
      <c r="AF131" s="717">
        <v>6932757</v>
      </c>
      <c r="AG131" s="715"/>
      <c r="AH131" s="715"/>
      <c r="AI131" s="715"/>
      <c r="AJ131" s="716"/>
      <c r="AK131" s="717">
        <v>7021627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14.298864119999999</v>
      </c>
      <c r="AB132" s="738"/>
      <c r="AC132" s="738"/>
      <c r="AD132" s="738"/>
      <c r="AE132" s="739"/>
      <c r="AF132" s="740">
        <v>12.556303359999999</v>
      </c>
      <c r="AG132" s="738"/>
      <c r="AH132" s="738"/>
      <c r="AI132" s="738"/>
      <c r="AJ132" s="739"/>
      <c r="AK132" s="740">
        <v>12.968404619999999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14.2</v>
      </c>
      <c r="AB133" s="747"/>
      <c r="AC133" s="747"/>
      <c r="AD133" s="747"/>
      <c r="AE133" s="748"/>
      <c r="AF133" s="746">
        <v>13.8</v>
      </c>
      <c r="AG133" s="747"/>
      <c r="AH133" s="747"/>
      <c r="AI133" s="747"/>
      <c r="AJ133" s="748"/>
      <c r="AK133" s="746">
        <v>13.2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1739393</v>
      </c>
      <c r="L9" s="264">
        <v>55565</v>
      </c>
      <c r="M9" s="265">
        <v>83170</v>
      </c>
      <c r="N9" s="266">
        <v>-33.200000000000003</v>
      </c>
    </row>
    <row r="10" spans="1:16">
      <c r="A10" s="248"/>
      <c r="B10" s="244"/>
      <c r="C10" s="244"/>
      <c r="D10" s="244"/>
      <c r="E10" s="244"/>
      <c r="F10" s="244"/>
      <c r="G10" s="1131" t="s">
        <v>476</v>
      </c>
      <c r="H10" s="1132"/>
      <c r="I10" s="1132"/>
      <c r="J10" s="1133"/>
      <c r="K10" s="267">
        <v>408408</v>
      </c>
      <c r="L10" s="268">
        <v>13047</v>
      </c>
      <c r="M10" s="269">
        <v>7053</v>
      </c>
      <c r="N10" s="270">
        <v>85</v>
      </c>
    </row>
    <row r="11" spans="1:16" ht="13.5" customHeight="1">
      <c r="A11" s="248"/>
      <c r="B11" s="244"/>
      <c r="C11" s="244"/>
      <c r="D11" s="244"/>
      <c r="E11" s="244"/>
      <c r="F11" s="244"/>
      <c r="G11" s="1131" t="s">
        <v>477</v>
      </c>
      <c r="H11" s="1132"/>
      <c r="I11" s="1132"/>
      <c r="J11" s="1133"/>
      <c r="K11" s="267">
        <v>371657</v>
      </c>
      <c r="L11" s="268">
        <v>11873</v>
      </c>
      <c r="M11" s="269">
        <v>8860</v>
      </c>
      <c r="N11" s="270">
        <v>34</v>
      </c>
    </row>
    <row r="12" spans="1:16" ht="13.5" customHeight="1">
      <c r="A12" s="248"/>
      <c r="B12" s="244"/>
      <c r="C12" s="244"/>
      <c r="D12" s="244"/>
      <c r="E12" s="244"/>
      <c r="F12" s="244"/>
      <c r="G12" s="1131" t="s">
        <v>478</v>
      </c>
      <c r="H12" s="1132"/>
      <c r="I12" s="1132"/>
      <c r="J12" s="1133"/>
      <c r="K12" s="267" t="s">
        <v>479</v>
      </c>
      <c r="L12" s="268" t="s">
        <v>479</v>
      </c>
      <c r="M12" s="269">
        <v>837</v>
      </c>
      <c r="N12" s="270" t="s">
        <v>479</v>
      </c>
    </row>
    <row r="13" spans="1:16" ht="13.5" customHeight="1">
      <c r="A13" s="248"/>
      <c r="B13" s="244"/>
      <c r="C13" s="244"/>
      <c r="D13" s="244"/>
      <c r="E13" s="244"/>
      <c r="F13" s="244"/>
      <c r="G13" s="1131" t="s">
        <v>480</v>
      </c>
      <c r="H13" s="1132"/>
      <c r="I13" s="1132"/>
      <c r="J13" s="1133"/>
      <c r="K13" s="267" t="s">
        <v>479</v>
      </c>
      <c r="L13" s="268" t="s">
        <v>479</v>
      </c>
      <c r="M13" s="269">
        <v>4</v>
      </c>
      <c r="N13" s="270" t="s">
        <v>479</v>
      </c>
    </row>
    <row r="14" spans="1:16" ht="13.5" customHeight="1">
      <c r="A14" s="248"/>
      <c r="B14" s="244"/>
      <c r="C14" s="244"/>
      <c r="D14" s="244"/>
      <c r="E14" s="244"/>
      <c r="F14" s="244"/>
      <c r="G14" s="1131" t="s">
        <v>481</v>
      </c>
      <c r="H14" s="1132"/>
      <c r="I14" s="1132"/>
      <c r="J14" s="1133"/>
      <c r="K14" s="267">
        <v>97984</v>
      </c>
      <c r="L14" s="268">
        <v>3130</v>
      </c>
      <c r="M14" s="269">
        <v>3453</v>
      </c>
      <c r="N14" s="270">
        <v>-9.4</v>
      </c>
    </row>
    <row r="15" spans="1:16" ht="13.5" customHeight="1">
      <c r="A15" s="248"/>
      <c r="B15" s="244"/>
      <c r="C15" s="244"/>
      <c r="D15" s="244"/>
      <c r="E15" s="244"/>
      <c r="F15" s="244"/>
      <c r="G15" s="1131" t="s">
        <v>482</v>
      </c>
      <c r="H15" s="1132"/>
      <c r="I15" s="1132"/>
      <c r="J15" s="1133"/>
      <c r="K15" s="267">
        <v>12321</v>
      </c>
      <c r="L15" s="268">
        <v>394</v>
      </c>
      <c r="M15" s="269">
        <v>1923</v>
      </c>
      <c r="N15" s="270">
        <v>-79.5</v>
      </c>
    </row>
    <row r="16" spans="1:16">
      <c r="A16" s="248"/>
      <c r="B16" s="244"/>
      <c r="C16" s="244"/>
      <c r="D16" s="244"/>
      <c r="E16" s="244"/>
      <c r="F16" s="244"/>
      <c r="G16" s="1134" t="s">
        <v>483</v>
      </c>
      <c r="H16" s="1135"/>
      <c r="I16" s="1135"/>
      <c r="J16" s="1136"/>
      <c r="K16" s="268">
        <v>-139124</v>
      </c>
      <c r="L16" s="268">
        <v>-4444</v>
      </c>
      <c r="M16" s="269">
        <v>-10272</v>
      </c>
      <c r="N16" s="270">
        <v>-56.7</v>
      </c>
    </row>
    <row r="17" spans="1:16">
      <c r="A17" s="248"/>
      <c r="B17" s="244"/>
      <c r="C17" s="244"/>
      <c r="D17" s="244"/>
      <c r="E17" s="244"/>
      <c r="F17" s="244"/>
      <c r="G17" s="1134" t="s">
        <v>171</v>
      </c>
      <c r="H17" s="1135"/>
      <c r="I17" s="1135"/>
      <c r="J17" s="1136"/>
      <c r="K17" s="268">
        <v>2490639</v>
      </c>
      <c r="L17" s="268">
        <v>79563</v>
      </c>
      <c r="M17" s="269">
        <v>95028</v>
      </c>
      <c r="N17" s="270">
        <v>-16.3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6.74</v>
      </c>
      <c r="L21" s="281">
        <v>9.36</v>
      </c>
      <c r="M21" s="282">
        <v>-2.62</v>
      </c>
      <c r="N21" s="249"/>
      <c r="O21" s="283"/>
      <c r="P21" s="279"/>
    </row>
    <row r="22" spans="1:16" s="284" customFormat="1">
      <c r="A22" s="279"/>
      <c r="B22" s="249"/>
      <c r="C22" s="249"/>
      <c r="D22" s="249"/>
      <c r="E22" s="249"/>
      <c r="F22" s="249"/>
      <c r="G22" s="1128" t="s">
        <v>489</v>
      </c>
      <c r="H22" s="1129"/>
      <c r="I22" s="1129"/>
      <c r="J22" s="1130"/>
      <c r="K22" s="285">
        <v>96.6</v>
      </c>
      <c r="L22" s="286">
        <v>96.8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1450781</v>
      </c>
      <c r="L32" s="294">
        <v>46345</v>
      </c>
      <c r="M32" s="295">
        <v>65071</v>
      </c>
      <c r="N32" s="296">
        <v>-28.8</v>
      </c>
    </row>
    <row r="33" spans="1:16" ht="13.5" customHeight="1">
      <c r="A33" s="248"/>
      <c r="B33" s="244"/>
      <c r="C33" s="244"/>
      <c r="D33" s="244"/>
      <c r="E33" s="244"/>
      <c r="F33" s="244"/>
      <c r="G33" s="1119" t="s">
        <v>494</v>
      </c>
      <c r="H33" s="1120"/>
      <c r="I33" s="1120"/>
      <c r="J33" s="1121"/>
      <c r="K33" s="294" t="s">
        <v>479</v>
      </c>
      <c r="L33" s="294" t="s">
        <v>479</v>
      </c>
      <c r="M33" s="295" t="s">
        <v>479</v>
      </c>
      <c r="N33" s="296" t="s">
        <v>479</v>
      </c>
    </row>
    <row r="34" spans="1:16" ht="27" customHeight="1">
      <c r="A34" s="248"/>
      <c r="B34" s="244"/>
      <c r="C34" s="244"/>
      <c r="D34" s="244"/>
      <c r="E34" s="244"/>
      <c r="F34" s="244"/>
      <c r="G34" s="1119" t="s">
        <v>495</v>
      </c>
      <c r="H34" s="1120"/>
      <c r="I34" s="1120"/>
      <c r="J34" s="1121"/>
      <c r="K34" s="294" t="s">
        <v>479</v>
      </c>
      <c r="L34" s="294" t="s">
        <v>479</v>
      </c>
      <c r="M34" s="295">
        <v>23</v>
      </c>
      <c r="N34" s="296" t="s">
        <v>479</v>
      </c>
    </row>
    <row r="35" spans="1:16" ht="27" customHeight="1">
      <c r="A35" s="248"/>
      <c r="B35" s="244"/>
      <c r="C35" s="244"/>
      <c r="D35" s="244"/>
      <c r="E35" s="244"/>
      <c r="F35" s="244"/>
      <c r="G35" s="1119" t="s">
        <v>496</v>
      </c>
      <c r="H35" s="1120"/>
      <c r="I35" s="1120"/>
      <c r="J35" s="1121"/>
      <c r="K35" s="294">
        <v>738344</v>
      </c>
      <c r="L35" s="294">
        <v>23586</v>
      </c>
      <c r="M35" s="295">
        <v>17560</v>
      </c>
      <c r="N35" s="296">
        <v>34.299999999999997</v>
      </c>
    </row>
    <row r="36" spans="1:16" ht="27" customHeight="1">
      <c r="A36" s="248"/>
      <c r="B36" s="244"/>
      <c r="C36" s="244"/>
      <c r="D36" s="244"/>
      <c r="E36" s="244"/>
      <c r="F36" s="244"/>
      <c r="G36" s="1119" t="s">
        <v>497</v>
      </c>
      <c r="H36" s="1120"/>
      <c r="I36" s="1120"/>
      <c r="J36" s="1121"/>
      <c r="K36" s="294">
        <v>37351</v>
      </c>
      <c r="L36" s="294">
        <v>1193</v>
      </c>
      <c r="M36" s="295">
        <v>3274</v>
      </c>
      <c r="N36" s="296">
        <v>-63.6</v>
      </c>
    </row>
    <row r="37" spans="1:16" ht="13.5" customHeight="1">
      <c r="A37" s="248"/>
      <c r="B37" s="244"/>
      <c r="C37" s="244"/>
      <c r="D37" s="244"/>
      <c r="E37" s="244"/>
      <c r="F37" s="244"/>
      <c r="G37" s="1119" t="s">
        <v>498</v>
      </c>
      <c r="H37" s="1120"/>
      <c r="I37" s="1120"/>
      <c r="J37" s="1121"/>
      <c r="K37" s="294">
        <v>38218</v>
      </c>
      <c r="L37" s="294">
        <v>1221</v>
      </c>
      <c r="M37" s="295">
        <v>1387</v>
      </c>
      <c r="N37" s="296">
        <v>-12</v>
      </c>
    </row>
    <row r="38" spans="1:16" ht="27" customHeight="1">
      <c r="A38" s="248"/>
      <c r="B38" s="244"/>
      <c r="C38" s="244"/>
      <c r="D38" s="244"/>
      <c r="E38" s="244"/>
      <c r="F38" s="244"/>
      <c r="G38" s="1122" t="s">
        <v>499</v>
      </c>
      <c r="H38" s="1123"/>
      <c r="I38" s="1123"/>
      <c r="J38" s="1124"/>
      <c r="K38" s="297" t="s">
        <v>479</v>
      </c>
      <c r="L38" s="297" t="s">
        <v>479</v>
      </c>
      <c r="M38" s="298">
        <v>7</v>
      </c>
      <c r="N38" s="299" t="s">
        <v>479</v>
      </c>
      <c r="O38" s="293"/>
    </row>
    <row r="39" spans="1:16">
      <c r="A39" s="248"/>
      <c r="B39" s="244"/>
      <c r="C39" s="244"/>
      <c r="D39" s="244"/>
      <c r="E39" s="244"/>
      <c r="F39" s="244"/>
      <c r="G39" s="1122" t="s">
        <v>500</v>
      </c>
      <c r="H39" s="1123"/>
      <c r="I39" s="1123"/>
      <c r="J39" s="1124"/>
      <c r="K39" s="300">
        <v>-30541</v>
      </c>
      <c r="L39" s="300">
        <v>-976</v>
      </c>
      <c r="M39" s="301">
        <v>-4282</v>
      </c>
      <c r="N39" s="302">
        <v>-77.2</v>
      </c>
      <c r="O39" s="293"/>
    </row>
    <row r="40" spans="1:16" ht="27" customHeight="1">
      <c r="A40" s="248"/>
      <c r="B40" s="244"/>
      <c r="C40" s="244"/>
      <c r="D40" s="244"/>
      <c r="E40" s="244"/>
      <c r="F40" s="244"/>
      <c r="G40" s="1119" t="s">
        <v>501</v>
      </c>
      <c r="H40" s="1120"/>
      <c r="I40" s="1120"/>
      <c r="J40" s="1121"/>
      <c r="K40" s="300">
        <v>-1323560</v>
      </c>
      <c r="L40" s="300">
        <v>-42281</v>
      </c>
      <c r="M40" s="301">
        <v>-54179</v>
      </c>
      <c r="N40" s="302">
        <v>-22</v>
      </c>
      <c r="O40" s="293"/>
    </row>
    <row r="41" spans="1:16">
      <c r="A41" s="248"/>
      <c r="B41" s="244"/>
      <c r="C41" s="244"/>
      <c r="D41" s="244"/>
      <c r="E41" s="244"/>
      <c r="F41" s="244"/>
      <c r="G41" s="1125" t="s">
        <v>281</v>
      </c>
      <c r="H41" s="1126"/>
      <c r="I41" s="1126"/>
      <c r="J41" s="1127"/>
      <c r="K41" s="294">
        <v>910593</v>
      </c>
      <c r="L41" s="300">
        <v>29089</v>
      </c>
      <c r="M41" s="301">
        <v>28861</v>
      </c>
      <c r="N41" s="302">
        <v>0.8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1283187</v>
      </c>
      <c r="J51" s="320">
        <v>42889</v>
      </c>
      <c r="K51" s="321">
        <v>-12.3</v>
      </c>
      <c r="L51" s="322">
        <v>76282</v>
      </c>
      <c r="M51" s="323">
        <v>25</v>
      </c>
      <c r="N51" s="324">
        <v>-37.299999999999997</v>
      </c>
    </row>
    <row r="52" spans="1:14">
      <c r="A52" s="248"/>
      <c r="B52" s="244"/>
      <c r="C52" s="244"/>
      <c r="D52" s="244"/>
      <c r="E52" s="244"/>
      <c r="F52" s="244"/>
      <c r="G52" s="325"/>
      <c r="H52" s="326" t="s">
        <v>512</v>
      </c>
      <c r="I52" s="327">
        <v>831742</v>
      </c>
      <c r="J52" s="328">
        <v>27800</v>
      </c>
      <c r="K52" s="329">
        <v>5.8</v>
      </c>
      <c r="L52" s="330">
        <v>41092</v>
      </c>
      <c r="M52" s="331">
        <v>31.8</v>
      </c>
      <c r="N52" s="332">
        <v>-26</v>
      </c>
    </row>
    <row r="53" spans="1:14">
      <c r="A53" s="248"/>
      <c r="B53" s="244"/>
      <c r="C53" s="244"/>
      <c r="D53" s="244"/>
      <c r="E53" s="244"/>
      <c r="F53" s="244"/>
      <c r="G53" s="310" t="s">
        <v>513</v>
      </c>
      <c r="H53" s="311"/>
      <c r="I53" s="319">
        <v>1213557</v>
      </c>
      <c r="J53" s="320">
        <v>40565</v>
      </c>
      <c r="K53" s="321">
        <v>-5.4</v>
      </c>
      <c r="L53" s="322">
        <v>78670</v>
      </c>
      <c r="M53" s="323">
        <v>3.1</v>
      </c>
      <c r="N53" s="324">
        <v>-8.5</v>
      </c>
    </row>
    <row r="54" spans="1:14">
      <c r="A54" s="248"/>
      <c r="B54" s="244"/>
      <c r="C54" s="244"/>
      <c r="D54" s="244"/>
      <c r="E54" s="244"/>
      <c r="F54" s="244"/>
      <c r="G54" s="325"/>
      <c r="H54" s="326" t="s">
        <v>512</v>
      </c>
      <c r="I54" s="327">
        <v>809541</v>
      </c>
      <c r="J54" s="328">
        <v>27060</v>
      </c>
      <c r="K54" s="329">
        <v>-2.7</v>
      </c>
      <c r="L54" s="330">
        <v>38094</v>
      </c>
      <c r="M54" s="331">
        <v>-7.3</v>
      </c>
      <c r="N54" s="332">
        <v>4.5999999999999996</v>
      </c>
    </row>
    <row r="55" spans="1:14">
      <c r="A55" s="248"/>
      <c r="B55" s="244"/>
      <c r="C55" s="244"/>
      <c r="D55" s="244"/>
      <c r="E55" s="244"/>
      <c r="F55" s="244"/>
      <c r="G55" s="310" t="s">
        <v>514</v>
      </c>
      <c r="H55" s="311"/>
      <c r="I55" s="319">
        <v>1445095</v>
      </c>
      <c r="J55" s="320">
        <v>48202</v>
      </c>
      <c r="K55" s="321">
        <v>18.8</v>
      </c>
      <c r="L55" s="322">
        <v>67201</v>
      </c>
      <c r="M55" s="323">
        <v>-14.6</v>
      </c>
      <c r="N55" s="324">
        <v>33.4</v>
      </c>
    </row>
    <row r="56" spans="1:14">
      <c r="A56" s="248"/>
      <c r="B56" s="244"/>
      <c r="C56" s="244"/>
      <c r="D56" s="244"/>
      <c r="E56" s="244"/>
      <c r="F56" s="244"/>
      <c r="G56" s="325"/>
      <c r="H56" s="326" t="s">
        <v>512</v>
      </c>
      <c r="I56" s="327">
        <v>973436</v>
      </c>
      <c r="J56" s="328">
        <v>32470</v>
      </c>
      <c r="K56" s="329">
        <v>20</v>
      </c>
      <c r="L56" s="330">
        <v>35210</v>
      </c>
      <c r="M56" s="331">
        <v>-7.6</v>
      </c>
      <c r="N56" s="332">
        <v>27.6</v>
      </c>
    </row>
    <row r="57" spans="1:14">
      <c r="A57" s="248"/>
      <c r="B57" s="244"/>
      <c r="C57" s="244"/>
      <c r="D57" s="244"/>
      <c r="E57" s="244"/>
      <c r="F57" s="244"/>
      <c r="G57" s="310" t="s">
        <v>515</v>
      </c>
      <c r="H57" s="311"/>
      <c r="I57" s="319">
        <v>788306</v>
      </c>
      <c r="J57" s="320">
        <v>25164</v>
      </c>
      <c r="K57" s="321">
        <v>-47.8</v>
      </c>
      <c r="L57" s="322">
        <v>75709</v>
      </c>
      <c r="M57" s="323">
        <v>12.7</v>
      </c>
      <c r="N57" s="324">
        <v>-60.5</v>
      </c>
    </row>
    <row r="58" spans="1:14">
      <c r="A58" s="248"/>
      <c r="B58" s="244"/>
      <c r="C58" s="244"/>
      <c r="D58" s="244"/>
      <c r="E58" s="244"/>
      <c r="F58" s="244"/>
      <c r="G58" s="325"/>
      <c r="H58" s="326" t="s">
        <v>512</v>
      </c>
      <c r="I58" s="327">
        <v>382687</v>
      </c>
      <c r="J58" s="328">
        <v>12216</v>
      </c>
      <c r="K58" s="329">
        <v>-62.4</v>
      </c>
      <c r="L58" s="330">
        <v>35212</v>
      </c>
      <c r="M58" s="331">
        <v>0</v>
      </c>
      <c r="N58" s="332">
        <v>-62.4</v>
      </c>
    </row>
    <row r="59" spans="1:14">
      <c r="A59" s="248"/>
      <c r="B59" s="244"/>
      <c r="C59" s="244"/>
      <c r="D59" s="244"/>
      <c r="E59" s="244"/>
      <c r="F59" s="244"/>
      <c r="G59" s="310" t="s">
        <v>516</v>
      </c>
      <c r="H59" s="311"/>
      <c r="I59" s="319">
        <v>642692</v>
      </c>
      <c r="J59" s="320">
        <v>20531</v>
      </c>
      <c r="K59" s="321">
        <v>-18.399999999999999</v>
      </c>
      <c r="L59" s="322">
        <v>90961</v>
      </c>
      <c r="M59" s="323">
        <v>20.100000000000001</v>
      </c>
      <c r="N59" s="324">
        <v>-38.5</v>
      </c>
    </row>
    <row r="60" spans="1:14">
      <c r="A60" s="248"/>
      <c r="B60" s="244"/>
      <c r="C60" s="244"/>
      <c r="D60" s="244"/>
      <c r="E60" s="244"/>
      <c r="F60" s="244"/>
      <c r="G60" s="325"/>
      <c r="H60" s="326" t="s">
        <v>512</v>
      </c>
      <c r="I60" s="333">
        <v>416282</v>
      </c>
      <c r="J60" s="328">
        <v>13298</v>
      </c>
      <c r="K60" s="329">
        <v>8.9</v>
      </c>
      <c r="L60" s="330">
        <v>37720</v>
      </c>
      <c r="M60" s="331">
        <v>7.1</v>
      </c>
      <c r="N60" s="332">
        <v>1.8</v>
      </c>
    </row>
    <row r="61" spans="1:14">
      <c r="A61" s="248"/>
      <c r="B61" s="244"/>
      <c r="C61" s="244"/>
      <c r="D61" s="244"/>
      <c r="E61" s="244"/>
      <c r="F61" s="244"/>
      <c r="G61" s="310" t="s">
        <v>517</v>
      </c>
      <c r="H61" s="334"/>
      <c r="I61" s="335">
        <v>1074567</v>
      </c>
      <c r="J61" s="336">
        <v>35470</v>
      </c>
      <c r="K61" s="337">
        <v>-13</v>
      </c>
      <c r="L61" s="338">
        <v>77765</v>
      </c>
      <c r="M61" s="339">
        <v>9.3000000000000007</v>
      </c>
      <c r="N61" s="324">
        <v>-22.3</v>
      </c>
    </row>
    <row r="62" spans="1:14">
      <c r="A62" s="248"/>
      <c r="B62" s="244"/>
      <c r="C62" s="244"/>
      <c r="D62" s="244"/>
      <c r="E62" s="244"/>
      <c r="F62" s="244"/>
      <c r="G62" s="325"/>
      <c r="H62" s="326" t="s">
        <v>512</v>
      </c>
      <c r="I62" s="327">
        <v>682738</v>
      </c>
      <c r="J62" s="328">
        <v>22569</v>
      </c>
      <c r="K62" s="329">
        <v>-6.1</v>
      </c>
      <c r="L62" s="330">
        <v>37466</v>
      </c>
      <c r="M62" s="331">
        <v>4.8</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17.13</v>
      </c>
      <c r="G47" s="12">
        <v>18.88</v>
      </c>
      <c r="H47" s="12">
        <v>25.56</v>
      </c>
      <c r="I47" s="12">
        <v>30.62</v>
      </c>
      <c r="J47" s="13">
        <v>31.91</v>
      </c>
    </row>
    <row r="48" spans="2:10" ht="57.75" customHeight="1">
      <c r="B48" s="14"/>
      <c r="C48" s="1139" t="s">
        <v>4</v>
      </c>
      <c r="D48" s="1139"/>
      <c r="E48" s="1140"/>
      <c r="F48" s="15">
        <v>6.1</v>
      </c>
      <c r="G48" s="16">
        <v>4.78</v>
      </c>
      <c r="H48" s="16">
        <v>5.0199999999999996</v>
      </c>
      <c r="I48" s="16">
        <v>2.41</v>
      </c>
      <c r="J48" s="17">
        <v>6.88</v>
      </c>
    </row>
    <row r="49" spans="2:10" ht="57.75" customHeight="1" thickBot="1">
      <c r="B49" s="18"/>
      <c r="C49" s="1141" t="s">
        <v>5</v>
      </c>
      <c r="D49" s="1141"/>
      <c r="E49" s="1142"/>
      <c r="F49" s="19">
        <v>2.63</v>
      </c>
      <c r="G49" s="20">
        <v>1.49</v>
      </c>
      <c r="H49" s="20">
        <v>6.77</v>
      </c>
      <c r="I49" s="20">
        <v>2.59</v>
      </c>
      <c r="J49" s="21">
        <v>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6.03</v>
      </c>
      <c r="G34" s="33">
        <v>4.75</v>
      </c>
      <c r="H34" s="33">
        <v>4.97</v>
      </c>
      <c r="I34" s="33">
        <v>2.33</v>
      </c>
      <c r="J34" s="34">
        <v>6.78</v>
      </c>
      <c r="K34" s="22"/>
      <c r="L34" s="22"/>
      <c r="M34" s="22"/>
      <c r="N34" s="22"/>
      <c r="O34" s="22"/>
      <c r="P34" s="22"/>
    </row>
    <row r="35" spans="1:16" ht="39" customHeight="1">
      <c r="A35" s="22"/>
      <c r="B35" s="35"/>
      <c r="C35" s="1143" t="s">
        <v>525</v>
      </c>
      <c r="D35" s="1144"/>
      <c r="E35" s="1145"/>
      <c r="F35" s="36">
        <v>8.07</v>
      </c>
      <c r="G35" s="37">
        <v>7.71</v>
      </c>
      <c r="H35" s="37">
        <v>7.27</v>
      </c>
      <c r="I35" s="37">
        <v>6.74</v>
      </c>
      <c r="J35" s="38">
        <v>5.73</v>
      </c>
      <c r="K35" s="22"/>
      <c r="L35" s="22"/>
      <c r="M35" s="22"/>
      <c r="N35" s="22"/>
      <c r="O35" s="22"/>
      <c r="P35" s="22"/>
    </row>
    <row r="36" spans="1:16" ht="39" customHeight="1">
      <c r="A36" s="22"/>
      <c r="B36" s="35"/>
      <c r="C36" s="1143" t="s">
        <v>526</v>
      </c>
      <c r="D36" s="1144"/>
      <c r="E36" s="1145"/>
      <c r="F36" s="36">
        <v>0</v>
      </c>
      <c r="G36" s="37">
        <v>0.38</v>
      </c>
      <c r="H36" s="37">
        <v>0.52</v>
      </c>
      <c r="I36" s="37">
        <v>0.5</v>
      </c>
      <c r="J36" s="38">
        <v>0.47</v>
      </c>
      <c r="K36" s="22"/>
      <c r="L36" s="22"/>
      <c r="M36" s="22"/>
      <c r="N36" s="22"/>
      <c r="O36" s="22"/>
      <c r="P36" s="22"/>
    </row>
    <row r="37" spans="1:16" ht="39" customHeight="1">
      <c r="A37" s="22"/>
      <c r="B37" s="35"/>
      <c r="C37" s="1143" t="s">
        <v>527</v>
      </c>
      <c r="D37" s="1144"/>
      <c r="E37" s="1145"/>
      <c r="F37" s="36">
        <v>0.65</v>
      </c>
      <c r="G37" s="37">
        <v>0.39</v>
      </c>
      <c r="H37" s="37">
        <v>0.49</v>
      </c>
      <c r="I37" s="37">
        <v>0.22</v>
      </c>
      <c r="J37" s="38">
        <v>0.34</v>
      </c>
      <c r="K37" s="22"/>
      <c r="L37" s="22"/>
      <c r="M37" s="22"/>
      <c r="N37" s="22"/>
      <c r="O37" s="22"/>
      <c r="P37" s="22"/>
    </row>
    <row r="38" spans="1:16" ht="39" customHeight="1">
      <c r="A38" s="22"/>
      <c r="B38" s="35"/>
      <c r="C38" s="1143" t="s">
        <v>528</v>
      </c>
      <c r="D38" s="1144"/>
      <c r="E38" s="1145"/>
      <c r="F38" s="36">
        <v>0.08</v>
      </c>
      <c r="G38" s="37">
        <v>0.03</v>
      </c>
      <c r="H38" s="37">
        <v>0.05</v>
      </c>
      <c r="I38" s="37">
        <v>7.0000000000000007E-2</v>
      </c>
      <c r="J38" s="38">
        <v>0.1</v>
      </c>
      <c r="K38" s="22"/>
      <c r="L38" s="22"/>
      <c r="M38" s="22"/>
      <c r="N38" s="22"/>
      <c r="O38" s="22"/>
      <c r="P38" s="22"/>
    </row>
    <row r="39" spans="1:16" ht="39" customHeight="1">
      <c r="A39" s="22"/>
      <c r="B39" s="35"/>
      <c r="C39" s="1143" t="s">
        <v>529</v>
      </c>
      <c r="D39" s="1144"/>
      <c r="E39" s="1145"/>
      <c r="F39" s="36">
        <v>0.14000000000000001</v>
      </c>
      <c r="G39" s="37">
        <v>0.21</v>
      </c>
      <c r="H39" s="37">
        <v>0.09</v>
      </c>
      <c r="I39" s="37">
        <v>0.08</v>
      </c>
      <c r="J39" s="38">
        <v>0.1</v>
      </c>
      <c r="K39" s="22"/>
      <c r="L39" s="22"/>
      <c r="M39" s="22"/>
      <c r="N39" s="22"/>
      <c r="O39" s="22"/>
      <c r="P39" s="22"/>
    </row>
    <row r="40" spans="1:16" ht="39" customHeight="1">
      <c r="A40" s="22"/>
      <c r="B40" s="35"/>
      <c r="C40" s="1143" t="s">
        <v>530</v>
      </c>
      <c r="D40" s="1144"/>
      <c r="E40" s="1145"/>
      <c r="F40" s="36">
        <v>0.05</v>
      </c>
      <c r="G40" s="37">
        <v>0.04</v>
      </c>
      <c r="H40" s="37">
        <v>0.11</v>
      </c>
      <c r="I40" s="37">
        <v>0.15</v>
      </c>
      <c r="J40" s="38">
        <v>0.06</v>
      </c>
      <c r="K40" s="22"/>
      <c r="L40" s="22"/>
      <c r="M40" s="22"/>
      <c r="N40" s="22"/>
      <c r="O40" s="22"/>
      <c r="P40" s="22"/>
    </row>
    <row r="41" spans="1:16" ht="39" customHeight="1">
      <c r="A41" s="22"/>
      <c r="B41" s="35"/>
      <c r="C41" s="1143" t="s">
        <v>531</v>
      </c>
      <c r="D41" s="1144"/>
      <c r="E41" s="1145"/>
      <c r="F41" s="36">
        <v>0.06</v>
      </c>
      <c r="G41" s="37">
        <v>0.03</v>
      </c>
      <c r="H41" s="37">
        <v>0.13</v>
      </c>
      <c r="I41" s="37">
        <v>0.05</v>
      </c>
      <c r="J41" s="38">
        <v>0.03</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5.23</v>
      </c>
      <c r="G43" s="42">
        <v>4.5</v>
      </c>
      <c r="H43" s="42">
        <v>1.64</v>
      </c>
      <c r="I43" s="42">
        <v>1.58</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1297</v>
      </c>
      <c r="L45" s="60">
        <v>1389</v>
      </c>
      <c r="M45" s="60">
        <v>1467</v>
      </c>
      <c r="N45" s="60">
        <v>1435</v>
      </c>
      <c r="O45" s="61">
        <v>1451</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596</v>
      </c>
      <c r="L48" s="64">
        <v>693</v>
      </c>
      <c r="M48" s="64">
        <v>688</v>
      </c>
      <c r="N48" s="64">
        <v>663</v>
      </c>
      <c r="O48" s="65">
        <v>738</v>
      </c>
      <c r="P48" s="48"/>
      <c r="Q48" s="48"/>
      <c r="R48" s="48"/>
      <c r="S48" s="48"/>
      <c r="T48" s="48"/>
      <c r="U48" s="48"/>
    </row>
    <row r="49" spans="1:21" ht="30.75" customHeight="1">
      <c r="A49" s="48"/>
      <c r="B49" s="1161"/>
      <c r="C49" s="1162"/>
      <c r="D49" s="62"/>
      <c r="E49" s="1153" t="s">
        <v>16</v>
      </c>
      <c r="F49" s="1153"/>
      <c r="G49" s="1153"/>
      <c r="H49" s="1153"/>
      <c r="I49" s="1153"/>
      <c r="J49" s="1154"/>
      <c r="K49" s="63">
        <v>159</v>
      </c>
      <c r="L49" s="64">
        <v>143</v>
      </c>
      <c r="M49" s="64">
        <v>83</v>
      </c>
      <c r="N49" s="64">
        <v>40</v>
      </c>
      <c r="O49" s="65">
        <v>37</v>
      </c>
      <c r="P49" s="48"/>
      <c r="Q49" s="48"/>
      <c r="R49" s="48"/>
      <c r="S49" s="48"/>
      <c r="T49" s="48"/>
      <c r="U49" s="48"/>
    </row>
    <row r="50" spans="1:21" ht="30.75" customHeight="1">
      <c r="A50" s="48"/>
      <c r="B50" s="1161"/>
      <c r="C50" s="1162"/>
      <c r="D50" s="62"/>
      <c r="E50" s="1153" t="s">
        <v>17</v>
      </c>
      <c r="F50" s="1153"/>
      <c r="G50" s="1153"/>
      <c r="H50" s="1153"/>
      <c r="I50" s="1153"/>
      <c r="J50" s="1154"/>
      <c r="K50" s="63">
        <v>36</v>
      </c>
      <c r="L50" s="64">
        <v>37</v>
      </c>
      <c r="M50" s="64">
        <v>34</v>
      </c>
      <c r="N50" s="64">
        <v>44</v>
      </c>
      <c r="O50" s="65">
        <v>38</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1161</v>
      </c>
      <c r="L52" s="64">
        <v>1222</v>
      </c>
      <c r="M52" s="64">
        <v>1282</v>
      </c>
      <c r="N52" s="64">
        <v>1310</v>
      </c>
      <c r="O52" s="65">
        <v>1354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927</v>
      </c>
      <c r="L53" s="69">
        <v>1040</v>
      </c>
      <c r="M53" s="69">
        <v>990</v>
      </c>
      <c r="N53" s="69">
        <v>872</v>
      </c>
      <c r="O53" s="70">
        <v>910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中央市</cp:lastModifiedBy>
  <cp:lastPrinted>2015-04-14T07:45:00Z</cp:lastPrinted>
  <dcterms:created xsi:type="dcterms:W3CDTF">2015-02-17T06:46:27Z</dcterms:created>
  <dcterms:modified xsi:type="dcterms:W3CDTF">2015-04-21T01:21:26Z</dcterms:modified>
</cp:coreProperties>
</file>