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FILE01\share\02 総務部\02 財政課\01 財政担当\●★県通知・調査・報告関係\◆財政状況資料集\R6（R5決算）\02_2回目\06 HP公表（9月○日）\"/>
    </mc:Choice>
  </mc:AlternateContent>
  <bookViews>
    <workbookView xWindow="0" yWindow="0" windowWidth="28800" windowHeight="141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<sst xmlns="http://schemas.openxmlformats.org/spreadsheetml/2006/main" count="1148" uniqueCount="584">
  <si>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</si>
  <si>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</si>
  <si>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</si>
  <si>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</si>
  <si>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</si>
  <si>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</si>
  <si>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</si>
  <si>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</si>
  <si>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</si>
  <si>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</si>
  <si>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</si>
  <si>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</si>
  <si>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</si>
  <si>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</si>
  <si>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</si>
  <si>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</si>
  <si>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</si>
  <si>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</si>
  <si>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</si>
  <si>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</si>
  <si>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</si>
  <si>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</si>
  <si>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</si>
  <si>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</si>
  <si>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</si>
  <si>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</si>
  <si>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</si>
  <si>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</si>
  <si>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</si>
  <si>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</si>
  <si>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</si>
  <si>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</si>
  <si>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</si>
  <si>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</si>
  <si>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</si>
  <si>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</si>
  <si>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</si>
  <si>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</si>
  <si>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</si>
  <si>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</si>
  <si>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</si>
  <si>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</si>
  <si>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</si>
  <si>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</si>
  <si>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</si>
  <si>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</si>
  <si>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</si>
  <si>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</si>
  <si>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</si>
  <si>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</si>
  <si>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</si>
  <si>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</si>
  <si>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</si>
  <si>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</si>
  <si>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</si>
  <si>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</si>
  <si>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</si>
  <si>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</si>
  <si>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</si>
  <si>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</si>
  <si>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</si>
  <si>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</si>
  <si>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</si>
  <si>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</si>
  <si>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</si>
  <si>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</si>
  <si>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</si>
  <si>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</si>
  <si>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</si>
  <si>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</si>
  <si>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</si>
  <si>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</si>
  <si>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</si>
  <si>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</si>
  <si>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</si>
  <si>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</si>
  <si>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</si>
  <si>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</si>
  <si>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</si>
  <si>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</si>
  <si>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</si>
  <si>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</si>
  <si>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</si>
  <si>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</si>
  <si>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</si>
  <si>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</si>
  <si>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</si>
  <si>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</si>
  <si>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</si>
  <si>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</si>
  <si>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</si>
  <si>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</si>
  <si>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</si>
  <si>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</si>
  <si>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</si>
  <si>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</si>
  <si>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</si>
  <si>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</si>
  <si>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</si>
  <si>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</si>
  <si>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</si>
  <si>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</si>
  <si>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</si>
  <si>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</si>
  <si>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</si>
  <si>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</si>
  <si>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</si>
  <si>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</si>
  <si>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</si>
  <si>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</si>
  <si>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</si>
  <si>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</si>
  <si>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</si>
  <si>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</si>
  <si>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</si>
  <si>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</si>
  <si>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</si>
  <si>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</si>
  <si>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</si>
  <si>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</si>
  <si>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</si>
  <si>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</si>
  <si>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</si>
  <si>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</si>
  <si>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</si>
  <si>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</si>
  <si>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</si>
  <si>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</si>
  <si>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</si>
  <si>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</si>
  <si>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</si>
  <si>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</si>
  <si>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</si>
  <si>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</si>
  <si>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</si>
  <si>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</si>
  <si>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</si>
  <si>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</si>
  <si>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</si>
  <si>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</si>
  <si>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</si>
  <si>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</si>
  <si>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</si>
  <si>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</si>
  <si>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</si>
  <si>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</si>
  <si>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</si>
  <si>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</si>
  <si>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</si>
  <si>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</si>
  <si>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</si>
  <si>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</si>
  <si>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</si>
  <si>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</si>
  <si>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</si>
  <si>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</si>
  <si>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</si>
  <si>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</si>
  <si>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</si>
  <si>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</si>
  <si>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</si>
  <si>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</si>
  <si>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</si>
  <si>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</si>
  <si>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</si>
  <si>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</si>
  <si>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</si>
  <si>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</si>
  <si>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</si>
  <si>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</si>
  <si>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</si>
  <si>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</si>
  <si>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</si>
  <si>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</si>
  <si>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</si>
  <si>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</si>
  <si>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</si>
  <si>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</si>
  <si>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</si>
  <si>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</si>
  <si>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</si>
  <si>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</si>
  <si>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</si>
  <si>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</si>
  <si>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</si>
  <si>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</si>
  <si>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</si>
  <si>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</si>
  <si>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</si>
  <si>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</si>
  <si>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</si>
  <si>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</si>
  <si>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</si>
  <si>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</si>
  <si>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</si>
  <si>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</si>
  <si>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</si>
  <si>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</si>
  <si>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</si>
  <si>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</si>
  <si>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</si>
  <si>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</si>
  <si>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</si>
  <si>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山梨県中央市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</si>
  <si>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</si>
  <si>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</si>
  <si>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</si>
  <si>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</si>
  <si>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</si>
  <si>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</si>
  <si>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</si>
  <si>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</si>
  <si>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</si>
  <si>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</si>
  <si>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</si>
  <si>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</si>
  <si>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</si>
  <si>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</si>
  <si>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</si>
  <si>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</si>
  <si>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</si>
  <si>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</si>
  <si>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</si>
  <si>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</si>
  <si>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</si>
  <si>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</si>
  <si>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</si>
  <si>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</si>
  <si>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</si>
  <si>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</si>
  <si>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</si>
  <si>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</si>
  <si>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</si>
  <si>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</si>
  <si>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</si>
  <si>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</si>
  <si>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</si>
  <si>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</si>
  <si>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</si>
  <si>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</si>
  <si>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</si>
  <si>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</si>
  <si>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</si>
  <si>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</si>
  <si>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</si>
  <si>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</si>
  <si>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</si>
  <si>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</si>
  <si>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</si>
  <si>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</si>
  <si>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</si>
  <si>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</si>
  <si>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</si>
  <si>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</si>
  <si>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</si>
  <si>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</si>
  <si>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</si>
  <si>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</si>
  <si>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</si>
  <si>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</si>
  <si>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</si>
  <si>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</si>
  <si>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</si>
  <si>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</si>
  <si>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</si>
  <si>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</si>
  <si>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</si>
  <si>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</si>
  <si>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</si>
  <si>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</si>
  <si>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</si>
  <si>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</si>
  <si>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</si>
  <si>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</si>
  <si>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</si>
  <si>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</si>
  <si>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</si>
  <si>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</si>
  <si>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</si>
  <si>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</si>
  <si>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</si>
  <si>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</si>
  <si>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</si>
  <si>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</si>
  <si>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</si>
  <si>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</si>
  <si>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</si>
  <si>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</si>
  <si>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</si>
  <si>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</si>
  <si>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</si>
  <si>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</si>
  <si>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</si>
  <si>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</si>
  <si>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</si>
  <si>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</si>
  <si>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</si>
  <si>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</si>
  <si>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</si>
  <si>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</si>
  <si>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</si>
  <si>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</si>
  <si>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</si>
  <si>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</si>
  <si>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</si>
  <si>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</si>
  <si>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</si>
  <si>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</si>
  <si>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</si>
  <si>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</si>
  <si>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</si>
  <si>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</si>
  <si>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</si>
  <si>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</si>
  <si>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</si>
  <si>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</si>
  <si>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</si>
  <si>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</si>
  <si>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</si>
  <si>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</si>
  <si>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</si>
  <si>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</si>
  <si>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</si>
  <si>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</si>
  <si>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</si>
  <si>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</si>
  <si>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</si>
  <si>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</si>
  <si>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</si>
  <si>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</si>
  <si>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</si>
  <si>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</si>
  <si>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</si>
  <si>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</si>
  <si>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</si>
  <si>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</si>
  <si>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</si>
  <si>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</si>
  <si>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</si>
  <si>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</si>
  <si>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</si>
  <si>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</si>
  <si>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</si>
  <si>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</si>
  <si>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</si>
  <si>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</si>
  <si>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</si>
  <si>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</si>
  <si>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</si>
  <si>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</si>
  <si>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</si>
  <si>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</si>
  <si>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</si>
  <si>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</si>
  <si>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山梨県中央市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</si>
  <si>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</si>
  <si>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</si>
  <si>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</si>
  <si>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</si>
  <si>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</si>
  <si>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</si>
  <si>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</si>
  <si>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</si>
  <si>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</si>
  <si>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</si>
  <si>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</si>
  <si>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</si>
  <si>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</si>
  <si>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</si>
  <si>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</si>
  <si>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</si>
  <si>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</si>
  <si>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</si>
  <si>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</si>
  <si>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</si>
  <si>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田富よし原処理センター事業特別会計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</si>
  <si>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</si>
  <si>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</si>
  <si>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</si>
  <si>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</si>
  <si>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</si>
  <si>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</si>
  <si>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</si>
  <si>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</si>
  <si>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</si>
  <si>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</si>
  <si>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</si>
  <si>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</si>
  <si>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</si>
  <si>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</si>
  <si>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</si>
  <si>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</si>
  <si>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地域包括支援センター特別会計</t>
    <phoneticPr fontId="5"/>
  </si>
  <si>
    <t>上水道事業会計</t>
    <phoneticPr fontId="5"/>
  </si>
  <si>
    <t>法適用企業</t>
    <phoneticPr fontId="5"/>
  </si>
  <si>
    <t>簡易水道事業会計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</si>
  <si>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</si>
  <si>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</si>
  <si>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</si>
  <si>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</si>
  <si>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</si>
  <si>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</si>
  <si>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</si>
  <si>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</si>
  <si>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</si>
  <si>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</si>
  <si>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</si>
  <si>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</si>
  <si>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</si>
  <si>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</si>
  <si>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</si>
  <si>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</si>
  <si>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</si>
  <si>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</si>
  <si>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</si>
  <si>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</si>
  <si>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</si>
  <si>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</si>
  <si>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</si>
  <si>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</si>
  <si>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</si>
  <si>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</si>
  <si>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</si>
  <si>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</si>
  <si>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</si>
  <si>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</si>
  <si>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</si>
  <si>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</si>
  <si>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</si>
  <si>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</si>
  <si>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</si>
  <si>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</si>
  <si>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</si>
  <si>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</si>
  <si>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</si>
  <si>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</si>
  <si>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</si>
  <si>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</si>
  <si>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</si>
  <si>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</si>
  <si>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</si>
  <si>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</si>
  <si>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</si>
  <si>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</si>
  <si>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</si>
  <si>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</si>
  <si>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</si>
  <si>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</si>
  <si>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</si>
  <si>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</si>
  <si>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</si>
  <si>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</si>
  <si>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</si>
  <si>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</si>
  <si>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</si>
  <si>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</si>
  <si>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</si>
  <si>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</si>
  <si>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</si>
  <si>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</si>
  <si>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</si>
  <si>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</si>
  <si>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</si>
  <si>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</si>
  <si>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</si>
  <si>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</si>
  <si>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</si>
  <si>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</si>
  <si>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</si>
  <si>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</si>
  <si>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</si>
  <si>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</si>
  <si>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</si>
  <si>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</si>
  <si>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</si>
  <si>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</si>
  <si>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</si>
  <si>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</si>
  <si>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</si>
  <si>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</si>
  <si>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</si>
  <si>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</si>
  <si>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</si>
  <si>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</si>
  <si>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</si>
  <si>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</si>
  <si>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</si>
  <si>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</si>
  <si>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</si>
  <si>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</si>
  <si>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</si>
  <si>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</si>
  <si>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</si>
  <si>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</si>
  <si>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</si>
  <si>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</si>
  <si>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</si>
  <si>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</si>
  <si>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</si>
  <si>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</si>
  <si>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</si>
  <si>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</si>
  <si>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</si>
  <si>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</si>
  <si>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</si>
  <si>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</si>
  <si>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</si>
  <si>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</si>
  <si>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</si>
  <si>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</si>
  <si>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</si>
  <si>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</si>
  <si>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</si>
  <si>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</si>
  <si>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</si>
  <si>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</si>
  <si>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</si>
  <si>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</si>
  <si>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</si>
  <si>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</si>
  <si>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</si>
  <si>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</si>
  <si>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</si>
  <si>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</si>
  <si>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</si>
  <si>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</si>
  <si>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</si>
  <si>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</si>
  <si>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</si>
  <si>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</si>
  <si>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</si>
  <si>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</si>
  <si>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</si>
  <si>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0.99</t>
  </si>
  <si>
    <t>一般会計</t>
  </si>
  <si>
    <t>上水道事業会計</t>
  </si>
  <si>
    <t>簡易水道事業会計</t>
  </si>
  <si>
    <t>介護保険特別会計</t>
  </si>
  <si>
    <t>農業集落排水事業会計</t>
  </si>
  <si>
    <t>田富よし原処理センター事業特別会計</t>
  </si>
  <si>
    <t>国民健康保険特別会計</t>
  </si>
  <si>
    <t>公共下水道事業会計</t>
  </si>
  <si>
    <t>その他会計（赤字）</t>
  </si>
  <si>
    <t>その他会計（黒字）</t>
  </si>
  <si>
    <t>R01</t>
    <phoneticPr fontId="5"/>
  </si>
  <si>
    <t>R02</t>
    <phoneticPr fontId="5"/>
  </si>
  <si>
    <t>R03</t>
    <phoneticPr fontId="5"/>
  </si>
  <si>
    <t>R04</t>
    <phoneticPr fontId="5"/>
  </si>
  <si>
    <t>R05</t>
    <phoneticPr fontId="5"/>
  </si>
  <si>
    <t>中央市農業振興公社</t>
  </si>
  <si>
    <t>山梨県市町村総合事務組合（一般会計）</t>
  </si>
  <si>
    <t>山梨県市町村総合事務組合（行政手続の電子化事業特別会計他3特別会計）</t>
  </si>
  <si>
    <t>中巨摩地区広域事務組合（一般会計）</t>
  </si>
  <si>
    <t>中巨摩地区広域事務組合（ごみ処理事業特別会計）</t>
  </si>
  <si>
    <t>中巨摩地区広域事務組合（地区公園事業特別会計）</t>
  </si>
  <si>
    <t>中巨摩地区広域事務組合（老人福祉事業特別会計）</t>
  </si>
  <si>
    <t>中巨摩地区広域事務組合（勤労青年センター事業特別会計）</t>
  </si>
  <si>
    <t>中巨摩地区広域事務組合（し尿処理事業特別会計）</t>
  </si>
  <si>
    <t>三郡衛生組合（一般会計）</t>
  </si>
  <si>
    <t>三郡衛生組合（し尿処理事業特別会計）</t>
  </si>
  <si>
    <t>三郡衛生組合（火葬事業特別会計）</t>
  </si>
  <si>
    <t>甲府地区広域行政事務組合（一般会計）</t>
  </si>
  <si>
    <t>甲府地区広域行政事務組合（消防事業特別会計）</t>
  </si>
  <si>
    <t>甲府地区広域行政事務組合（国母公園事業特別会計）</t>
  </si>
  <si>
    <t>東八代広域行政事務組合</t>
  </si>
  <si>
    <t>山梨県後期高齢者医療広域連合（一般会計)</t>
    <rPh sb="10" eb="12">
      <t>コウイキ</t>
    </rPh>
    <phoneticPr fontId="2"/>
  </si>
  <si>
    <t>山梨県後期高齢者医療広域連合（特別会計)</t>
    <rPh sb="10" eb="12">
      <t>コウイキ</t>
    </rPh>
    <rPh sb="15" eb="17">
      <t>トクベツ</t>
    </rPh>
    <phoneticPr fontId="2"/>
  </si>
  <si>
    <t>山梨西部広域環境組合（一般会計）</t>
    <rPh sb="0" eb="2">
      <t>ヤマナシ</t>
    </rPh>
    <rPh sb="2" eb="4">
      <t>セイブ</t>
    </rPh>
    <rPh sb="4" eb="6">
      <t>コウイキ</t>
    </rPh>
    <rPh sb="6" eb="8">
      <t>カンキョウ</t>
    </rPh>
    <rPh sb="8" eb="10">
      <t>クミアイ</t>
    </rPh>
    <rPh sb="11" eb="13">
      <t>イッパン</t>
    </rPh>
    <rPh sb="13" eb="15">
      <t>カイケイ</t>
    </rPh>
    <phoneticPr fontId="2"/>
  </si>
  <si>
    <t>リニア沿線公共施設等移転整備基金</t>
  </si>
  <si>
    <t>ふるさと応援基金</t>
  </si>
  <si>
    <t>地域福祉基金</t>
  </si>
  <si>
    <t>公共施設等整備基金</t>
  </si>
  <si>
    <t>まちづくり振興基金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</si>
  <si>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</si>
  <si>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</si>
  <si>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将来負担比率及び有形固定資産減価償却率は引き続き類似団体内平均値を下回っている。
今後は、老朽化した施設の維持修繕事業等が計画されており、地方債残高の増加により将来負担比率は増加する見込みである。一方、有形固定資産減価償却率についてはそれに伴い減少するものと見込まれる。
これからも後世への負担や公共施設の効率的な活用などを総合的に勘案し、公共施設のマネジメントに取り組んでいく。</t>
    <rPh sb="6" eb="7">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</si>
  <si>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</si>
  <si>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</si>
  <si>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</si>
  <si>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</si>
  <si>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</si>
  <si>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</si>
  <si>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べて、将来負担比率、実質公債費比率ともに低い水準となっている。将来負担比率については、地方債現在高や公営企業債等繰入見込額の減少により、将来負担比率は無しとなった。単年度の実質公債費比率については、大型事業の据置期間の終了により元利償還金が増加したことにより悪化した。
今後は、老朽化した施設の改修事業等に対する地方債の発行により地方債残高が増加するものと見込まれ、将来負担比率及び実質公債費比率が増加することが予想される。
後世への負担が少しでも軽減するよう、事業の平準化・事業費及び地方債発行額の抑制、基金への積立て等を進め、財政の健全化に努める。</t>
    <rPh sb="53" eb="56">
      <t>チホウサイ</t>
    </rPh>
    <rPh sb="56" eb="59">
      <t>ゲンザイダカ</t>
    </rPh>
    <rPh sb="60" eb="64">
      <t>コウエイキギョウ</t>
    </rPh>
    <rPh sb="64" eb="65">
      <t>サイ</t>
    </rPh>
    <rPh sb="65" eb="66">
      <t>トウ</t>
    </rPh>
    <rPh sb="66" eb="68">
      <t>クリイレ</t>
    </rPh>
    <rPh sb="68" eb="71">
      <t>ミコミガク</t>
    </rPh>
    <rPh sb="72" eb="74">
      <t>ゲンショウ</t>
    </rPh>
    <rPh sb="78" eb="80">
      <t>ショウライ</t>
    </rPh>
    <rPh sb="80" eb="84">
      <t>フタンヒリツ</t>
    </rPh>
    <rPh sb="85" eb="86">
      <t>ナ</t>
    </rPh>
    <rPh sb="139" eb="141">
      <t>アッカ</t>
    </rPh>
    <rPh sb="157" eb="159">
      <t>カイシュウ</t>
    </rPh>
    <rPh sb="159" eb="162">
      <t>ジギョウトウ</t>
    </rPh>
    <rPh sb="199" eb="200">
      <t>オヨ</t>
    </rPh>
    <rPh sb="201" eb="208">
      <t>ジッシツコウサイヒヒリツ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</si>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</sst>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7A97-4921-BD69-799889FEBD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125143</c:v>
                </c:pt>
                <c:pt idx="1">
                  <c:v>78588</c:v>
                </c:pt>
                <c:pt idx="2">
                  <c:v>83770</c:v>
                </c:pt>
                <c:pt idx="3">
                  <c:v>49170</c:v>
                </c:pt>
                <c:pt idx="4">
                  <c:v>77810</c:v>
                </c:pt>
              </c:numCache>
            </c:numRef>
          </c:val>
          <c:smooth val="0"/>
          <c:extLst>
            <c:ext xmlns:c16="http://schemas.microsoft.com/office/drawing/2014/chart" uri="{C3380CC4-5D6E-409C-BE32-E72D297353CC}">
              <c16:uniqueId val="{00000001-7A97-4921-BD69-799889FEBD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15.16</c:v>
                </c:pt>
                <c:pt idx="1">
                  <c:v>16.39</c:v>
                </c:pt>
                <c:pt idx="2">
                  <c:v>14.85</c:v>
                </c:pt>
                <c:pt idx="3">
                  <c:v>19.260000000000002</c:v>
                </c:pt>
                <c:pt idx="4">
                  <c:v>16.53</c:v>
                </c:pt>
              </c:numCache>
            </c:numRef>
          </c:val>
          <c:extLst>
            <c:ext xmlns:c16="http://schemas.microsoft.com/office/drawing/2014/chart" uri="{C3380CC4-5D6E-409C-BE32-E72D297353CC}">
              <c16:uniqueId val="{00000000-9035-48EB-B397-5C4825CEC8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31.66</c:v>
                </c:pt>
                <c:pt idx="1">
                  <c:v>33.369999999999997</c:v>
                </c:pt>
                <c:pt idx="2">
                  <c:v>34.96</c:v>
                </c:pt>
                <c:pt idx="3">
                  <c:v>34.090000000000003</c:v>
                </c:pt>
                <c:pt idx="4">
                  <c:v>34.86</c:v>
                </c:pt>
              </c:numCache>
            </c:numRef>
          </c:val>
          <c:extLst>
            <c:ext xmlns:c16="http://schemas.microsoft.com/office/drawing/2014/chart" uri="{C3380CC4-5D6E-409C-BE32-E72D297353CC}">
              <c16:uniqueId val="{00000001-9035-48EB-B397-5C4825CEC8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c:v>
                </c:pt>
                <c:pt idx="1">
                  <c:v>3.79</c:v>
                </c:pt>
                <c:pt idx="2">
                  <c:v>2.14</c:v>
                </c:pt>
                <c:pt idx="3">
                  <c:v>2.2599999999999998</c:v>
                </c:pt>
                <c:pt idx="4">
                  <c:v>-0.99</c:v>
                </c:pt>
              </c:numCache>
            </c:numRef>
          </c:val>
          <c:smooth val="0"/>
          <c:extLst>
            <c:ext xmlns:c16="http://schemas.microsoft.com/office/drawing/2014/chart" uri="{C3380CC4-5D6E-409C-BE32-E72D297353CC}">
              <c16:uniqueId val="{00000002-9035-48EB-B397-5C4825CEC8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1.56</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0-694E-4B54-ACC5-CBE426EF8E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4E-4B54-ACC5-CBE426EF8E3C}"/>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1.34</c:v>
                </c:pt>
                <c:pt idx="4">
                  <c:v>#N/A</c:v>
                </c:pt>
                <c:pt idx="5">
                  <c:v>0.12</c:v>
                </c:pt>
                <c:pt idx="6">
                  <c:v>#N/A</c:v>
                </c:pt>
                <c:pt idx="7">
                  <c:v>0.34</c:v>
                </c:pt>
                <c:pt idx="8">
                  <c:v>#N/A</c:v>
                </c:pt>
                <c:pt idx="9">
                  <c:v>0.05</c:v>
                </c:pt>
              </c:numCache>
            </c:numRef>
          </c:val>
          <c:extLst>
            <c:ext xmlns:c16="http://schemas.microsoft.com/office/drawing/2014/chart" uri="{C3380CC4-5D6E-409C-BE32-E72D297353CC}">
              <c16:uniqueId val="{00000002-694E-4B54-ACC5-CBE426EF8E3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0.42</c:v>
                </c:pt>
                <c:pt idx="2">
                  <c:v>#N/A</c:v>
                </c:pt>
                <c:pt idx="3">
                  <c:v>0.33</c:v>
                </c:pt>
                <c:pt idx="4">
                  <c:v>#N/A</c:v>
                </c:pt>
                <c:pt idx="5">
                  <c:v>0.45</c:v>
                </c:pt>
                <c:pt idx="6">
                  <c:v>#N/A</c:v>
                </c:pt>
                <c:pt idx="7">
                  <c:v>0.59</c:v>
                </c:pt>
                <c:pt idx="8">
                  <c:v>#N/A</c:v>
                </c:pt>
                <c:pt idx="9">
                  <c:v>0.57999999999999996</c:v>
                </c:pt>
              </c:numCache>
            </c:numRef>
          </c:val>
          <c:extLst>
            <c:ext xmlns:c16="http://schemas.microsoft.com/office/drawing/2014/chart" uri="{C3380CC4-5D6E-409C-BE32-E72D297353CC}">
              <c16:uniqueId val="{00000003-694E-4B54-ACC5-CBE426EF8E3C}"/>
            </c:ext>
          </c:extLst>
        </c:ser>
        <c:ser>
          <c:idx val="4"/>
          <c:order val="4"/>
          <c:tx>
            <c:strRef>
              <c:f>データシート!$A$31</c:f>
              <c:strCache>
                <c:ptCount val="1"/>
                <c:pt idx="0">
                  <c:v>田富よし原処理センター事業特別会計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0.55000000000000004</c:v>
                </c:pt>
                <c:pt idx="2">
                  <c:v>#N/A</c:v>
                </c:pt>
                <c:pt idx="3">
                  <c:v>0.67</c:v>
                </c:pt>
                <c:pt idx="4">
                  <c:v>#N/A</c:v>
                </c:pt>
                <c:pt idx="5">
                  <c:v>0.71</c:v>
                </c:pt>
                <c:pt idx="6">
                  <c:v>#N/A</c:v>
                </c:pt>
                <c:pt idx="7">
                  <c:v>0.78</c:v>
                </c:pt>
                <c:pt idx="8">
                  <c:v>#N/A</c:v>
                </c:pt>
                <c:pt idx="9">
                  <c:v>0.95</c:v>
                </c:pt>
              </c:numCache>
            </c:numRef>
          </c:val>
          <c:extLst>
            <c:ext xmlns:c16="http://schemas.microsoft.com/office/drawing/2014/chart" uri="{C3380CC4-5D6E-409C-BE32-E72D297353CC}">
              <c16:uniqueId val="{00000004-694E-4B54-ACC5-CBE426EF8E3C}"/>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0.17</c:v>
                </c:pt>
                <c:pt idx="4">
                  <c:v>#N/A</c:v>
                </c:pt>
                <c:pt idx="5">
                  <c:v>0.73</c:v>
                </c:pt>
                <c:pt idx="6">
                  <c:v>#N/A</c:v>
                </c:pt>
                <c:pt idx="7">
                  <c:v>0.83</c:v>
                </c:pt>
                <c:pt idx="8">
                  <c:v>#N/A</c:v>
                </c:pt>
                <c:pt idx="9">
                  <c:v>0.96</c:v>
                </c:pt>
              </c:numCache>
            </c:numRef>
          </c:val>
          <c:extLst>
            <c:ext xmlns:c16="http://schemas.microsoft.com/office/drawing/2014/chart" uri="{C3380CC4-5D6E-409C-BE32-E72D297353CC}">
              <c16:uniqueId val="{00000005-694E-4B54-ACC5-CBE426EF8E3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1.6</c:v>
                </c:pt>
                <c:pt idx="4">
                  <c:v>#N/A</c:v>
                </c:pt>
                <c:pt idx="5">
                  <c:v>1.53</c:v>
                </c:pt>
                <c:pt idx="6">
                  <c:v>#N/A</c:v>
                </c:pt>
                <c:pt idx="7">
                  <c:v>1.71</c:v>
                </c:pt>
                <c:pt idx="8">
                  <c:v>#N/A</c:v>
                </c:pt>
                <c:pt idx="9">
                  <c:v>1.25</c:v>
                </c:pt>
              </c:numCache>
            </c:numRef>
          </c:val>
          <c:extLst>
            <c:ext xmlns:c16="http://schemas.microsoft.com/office/drawing/2014/chart" uri="{C3380CC4-5D6E-409C-BE32-E72D297353CC}">
              <c16:uniqueId val="{00000006-694E-4B54-ACC5-CBE426EF8E3C}"/>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1.57</c:v>
                </c:pt>
                <c:pt idx="4">
                  <c:v>#N/A</c:v>
                </c:pt>
                <c:pt idx="5">
                  <c:v>1.58</c:v>
                </c:pt>
                <c:pt idx="6">
                  <c:v>#N/A</c:v>
                </c:pt>
                <c:pt idx="7">
                  <c:v>1.81</c:v>
                </c:pt>
                <c:pt idx="8">
                  <c:v>#N/A</c:v>
                </c:pt>
                <c:pt idx="9">
                  <c:v>1.96</c:v>
                </c:pt>
              </c:numCache>
            </c:numRef>
          </c:val>
          <c:extLst>
            <c:ext xmlns:c16="http://schemas.microsoft.com/office/drawing/2014/chart" uri="{C3380CC4-5D6E-409C-BE32-E72D297353CC}">
              <c16:uniqueId val="{00000007-694E-4B54-ACC5-CBE426EF8E3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4.7699999999999996</c:v>
                </c:pt>
                <c:pt idx="2">
                  <c:v>#N/A</c:v>
                </c:pt>
                <c:pt idx="3">
                  <c:v>3.95</c:v>
                </c:pt>
                <c:pt idx="4">
                  <c:v>#N/A</c:v>
                </c:pt>
                <c:pt idx="5">
                  <c:v>3.72</c:v>
                </c:pt>
                <c:pt idx="6">
                  <c:v>#N/A</c:v>
                </c:pt>
                <c:pt idx="7">
                  <c:v>4.07</c:v>
                </c:pt>
                <c:pt idx="8">
                  <c:v>#N/A</c:v>
                </c:pt>
                <c:pt idx="9">
                  <c:v>3.88</c:v>
                </c:pt>
              </c:numCache>
            </c:numRef>
          </c:val>
          <c:extLst>
            <c:ext xmlns:c16="http://schemas.microsoft.com/office/drawing/2014/chart" uri="{C3380CC4-5D6E-409C-BE32-E72D297353CC}">
              <c16:uniqueId val="{00000008-694E-4B54-ACC5-CBE426EF8E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14.6</c:v>
                </c:pt>
                <c:pt idx="2">
                  <c:v>#N/A</c:v>
                </c:pt>
                <c:pt idx="3">
                  <c:v>15.71</c:v>
                </c:pt>
                <c:pt idx="4">
                  <c:v>#N/A</c:v>
                </c:pt>
                <c:pt idx="5">
                  <c:v>14.13</c:v>
                </c:pt>
                <c:pt idx="6">
                  <c:v>#N/A</c:v>
                </c:pt>
                <c:pt idx="7">
                  <c:v>18.47</c:v>
                </c:pt>
                <c:pt idx="8">
                  <c:v>#N/A</c:v>
                </c:pt>
                <c:pt idx="9">
                  <c:v>15.57</c:v>
                </c:pt>
              </c:numCache>
            </c:numRef>
          </c:val>
          <c:extLst>
            <c:ext xmlns:c16="http://schemas.microsoft.com/office/drawing/2014/chart" uri="{C3380CC4-5D6E-409C-BE32-E72D297353CC}">
              <c16:uniqueId val="{00000009-694E-4B54-ACC5-CBE426EF8E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1349</c:v>
                </c:pt>
                <c:pt idx="5">
                  <c:v>1327</c:v>
                </c:pt>
                <c:pt idx="8">
                  <c:v>1321</c:v>
                </c:pt>
                <c:pt idx="11">
                  <c:v>1337</c:v>
                </c:pt>
                <c:pt idx="14">
                  <c:v>1335</c:v>
                </c:pt>
              </c:numCache>
            </c:numRef>
          </c:val>
          <c:extLst>
            <c:ext xmlns:c16="http://schemas.microsoft.com/office/drawing/2014/chart" uri="{C3380CC4-5D6E-409C-BE32-E72D297353CC}">
              <c16:uniqueId val="{00000000-F677-478F-A8B8-AE4175BE6F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77-478F-A8B8-AE4175BE6F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12</c:v>
                </c:pt>
                <c:pt idx="6">
                  <c:v>12</c:v>
                </c:pt>
                <c:pt idx="9">
                  <c:v>11</c:v>
                </c:pt>
                <c:pt idx="12">
                  <c:v>11</c:v>
                </c:pt>
              </c:numCache>
            </c:numRef>
          </c:val>
          <c:extLst>
            <c:ext xmlns:c16="http://schemas.microsoft.com/office/drawing/2014/chart" uri="{C3380CC4-5D6E-409C-BE32-E72D297353CC}">
              <c16:uniqueId val="{00000002-F677-478F-A8B8-AE4175BE6F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75</c:v>
                </c:pt>
                <c:pt idx="6">
                  <c:v>78</c:v>
                </c:pt>
                <c:pt idx="9">
                  <c:v>77</c:v>
                </c:pt>
                <c:pt idx="12">
                  <c:v>77</c:v>
                </c:pt>
              </c:numCache>
            </c:numRef>
          </c:val>
          <c:extLst>
            <c:ext xmlns:c16="http://schemas.microsoft.com/office/drawing/2014/chart" uri="{C3380CC4-5D6E-409C-BE32-E72D297353CC}">
              <c16:uniqueId val="{00000003-F677-478F-A8B8-AE4175BE6F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485</c:v>
                </c:pt>
                <c:pt idx="6">
                  <c:v>427</c:v>
                </c:pt>
                <c:pt idx="9">
                  <c:v>427</c:v>
                </c:pt>
                <c:pt idx="12">
                  <c:v>407</c:v>
                </c:pt>
              </c:numCache>
            </c:numRef>
          </c:val>
          <c:extLst>
            <c:ext xmlns:c16="http://schemas.microsoft.com/office/drawing/2014/chart" uri="{C3380CC4-5D6E-409C-BE32-E72D297353CC}">
              <c16:uniqueId val="{00000004-F677-478F-A8B8-AE4175BE6F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77-478F-A8B8-AE4175BE6F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77-478F-A8B8-AE4175BE6F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1259</c:v>
                </c:pt>
                <c:pt idx="3">
                  <c:v>1272</c:v>
                </c:pt>
                <c:pt idx="6">
                  <c:v>1320</c:v>
                </c:pt>
                <c:pt idx="9">
                  <c:v>1332</c:v>
                </c:pt>
                <c:pt idx="12">
                  <c:v>1391</c:v>
                </c:pt>
              </c:numCache>
            </c:numRef>
          </c:val>
          <c:extLst>
            <c:ext xmlns:c16="http://schemas.microsoft.com/office/drawing/2014/chart" uri="{C3380CC4-5D6E-409C-BE32-E72D297353CC}">
              <c16:uniqueId val="{00000007-F677-478F-A8B8-AE4175BE6F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600</c:v>
                </c:pt>
                <c:pt idx="2">
                  <c:v>#N/A</c:v>
                </c:pt>
                <c:pt idx="3">
                  <c:v>#N/A</c:v>
                </c:pt>
                <c:pt idx="4">
                  <c:v>517</c:v>
                </c:pt>
                <c:pt idx="5">
                  <c:v>#N/A</c:v>
                </c:pt>
                <c:pt idx="6">
                  <c:v>#N/A</c:v>
                </c:pt>
                <c:pt idx="7">
                  <c:v>516</c:v>
                </c:pt>
                <c:pt idx="8">
                  <c:v>#N/A</c:v>
                </c:pt>
                <c:pt idx="9">
                  <c:v>#N/A</c:v>
                </c:pt>
                <c:pt idx="10">
                  <c:v>510</c:v>
                </c:pt>
                <c:pt idx="11">
                  <c:v>#N/A</c:v>
                </c:pt>
                <c:pt idx="12">
                  <c:v>#N/A</c:v>
                </c:pt>
                <c:pt idx="13">
                  <c:v>551</c:v>
                </c:pt>
                <c:pt idx="14">
                  <c:v>#N/A</c:v>
                </c:pt>
              </c:numCache>
            </c:numRef>
          </c:val>
          <c:smooth val="0"/>
          <c:extLst>
            <c:ext xmlns:c16="http://schemas.microsoft.com/office/drawing/2014/chart" uri="{C3380CC4-5D6E-409C-BE32-E72D297353CC}">
              <c16:uniqueId val="{00000008-F677-478F-A8B8-AE4175BE6F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17933</c:v>
                </c:pt>
                <c:pt idx="5">
                  <c:v>17560</c:v>
                </c:pt>
                <c:pt idx="8">
                  <c:v>17262</c:v>
                </c:pt>
                <c:pt idx="11">
                  <c:v>16497</c:v>
                </c:pt>
                <c:pt idx="14">
                  <c:v>15770</c:v>
                </c:pt>
              </c:numCache>
            </c:numRef>
          </c:val>
          <c:extLst>
            <c:ext xmlns:c16="http://schemas.microsoft.com/office/drawing/2014/chart" uri="{C3380CC4-5D6E-409C-BE32-E72D297353CC}">
              <c16:uniqueId val="{00000000-012F-46B1-B102-22BF0718B2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266</c:v>
                </c:pt>
                <c:pt idx="5">
                  <c:v>233</c:v>
                </c:pt>
                <c:pt idx="8">
                  <c:v>420</c:v>
                </c:pt>
                <c:pt idx="11">
                  <c:v>411</c:v>
                </c:pt>
                <c:pt idx="14">
                  <c:v>484</c:v>
                </c:pt>
              </c:numCache>
            </c:numRef>
          </c:val>
          <c:extLst>
            <c:ext xmlns:c16="http://schemas.microsoft.com/office/drawing/2014/chart" uri="{C3380CC4-5D6E-409C-BE32-E72D297353CC}">
              <c16:uniqueId val="{00000001-012F-46B1-B102-22BF0718B2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5423</c:v>
                </c:pt>
                <c:pt idx="5">
                  <c:v>6077</c:v>
                </c:pt>
                <c:pt idx="8">
                  <c:v>7449</c:v>
                </c:pt>
                <c:pt idx="11">
                  <c:v>7214</c:v>
                </c:pt>
                <c:pt idx="14">
                  <c:v>7254</c:v>
                </c:pt>
              </c:numCache>
            </c:numRef>
          </c:val>
          <c:extLst>
            <c:ext xmlns:c16="http://schemas.microsoft.com/office/drawing/2014/chart" uri="{C3380CC4-5D6E-409C-BE32-E72D297353CC}">
              <c16:uniqueId val="{00000002-012F-46B1-B102-22BF0718B2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2F-46B1-B102-22BF0718B2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2F-46B1-B102-22BF0718B2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3</c:v>
                </c:pt>
                <c:pt idx="6">
                  <c:v>2</c:v>
                </c:pt>
                <c:pt idx="9">
                  <c:v>1</c:v>
                </c:pt>
                <c:pt idx="12">
                  <c:v>1</c:v>
                </c:pt>
              </c:numCache>
            </c:numRef>
          </c:val>
          <c:extLst>
            <c:ext xmlns:c16="http://schemas.microsoft.com/office/drawing/2014/chart" uri="{C3380CC4-5D6E-409C-BE32-E72D297353CC}">
              <c16:uniqueId val="{00000005-012F-46B1-B102-22BF0718B2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700</c:v>
                </c:pt>
                <c:pt idx="3">
                  <c:v>712</c:v>
                </c:pt>
                <c:pt idx="6">
                  <c:v>725</c:v>
                </c:pt>
                <c:pt idx="9">
                  <c:v>682</c:v>
                </c:pt>
                <c:pt idx="12">
                  <c:v>676</c:v>
                </c:pt>
              </c:numCache>
            </c:numRef>
          </c:val>
          <c:extLst>
            <c:ext xmlns:c16="http://schemas.microsoft.com/office/drawing/2014/chart" uri="{C3380CC4-5D6E-409C-BE32-E72D297353CC}">
              <c16:uniqueId val="{00000006-012F-46B1-B102-22BF0718B2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668</c:v>
                </c:pt>
                <c:pt idx="3">
                  <c:v>612</c:v>
                </c:pt>
                <c:pt idx="6">
                  <c:v>582</c:v>
                </c:pt>
                <c:pt idx="9">
                  <c:v>537</c:v>
                </c:pt>
                <c:pt idx="12">
                  <c:v>493</c:v>
                </c:pt>
              </c:numCache>
            </c:numRef>
          </c:val>
          <c:extLst>
            <c:ext xmlns:c16="http://schemas.microsoft.com/office/drawing/2014/chart" uri="{C3380CC4-5D6E-409C-BE32-E72D297353CC}">
              <c16:uniqueId val="{00000007-012F-46B1-B102-22BF0718B2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7315</c:v>
                </c:pt>
                <c:pt idx="3">
                  <c:v>6804</c:v>
                </c:pt>
                <c:pt idx="6">
                  <c:v>6216</c:v>
                </c:pt>
                <c:pt idx="9">
                  <c:v>6306</c:v>
                </c:pt>
                <c:pt idx="12">
                  <c:v>5716</c:v>
                </c:pt>
              </c:numCache>
            </c:numRef>
          </c:val>
          <c:extLst>
            <c:ext xmlns:c16="http://schemas.microsoft.com/office/drawing/2014/chart" uri="{C3380CC4-5D6E-409C-BE32-E72D297353CC}">
              <c16:uniqueId val="{00000008-012F-46B1-B102-22BF0718B2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145</c:v>
                </c:pt>
                <c:pt idx="3">
                  <c:v>133</c:v>
                </c:pt>
                <c:pt idx="6">
                  <c:v>122</c:v>
                </c:pt>
                <c:pt idx="9">
                  <c:v>148</c:v>
                </c:pt>
                <c:pt idx="12">
                  <c:v>137</c:v>
                </c:pt>
              </c:numCache>
            </c:numRef>
          </c:val>
          <c:extLst>
            <c:ext xmlns:c16="http://schemas.microsoft.com/office/drawing/2014/chart" uri="{C3380CC4-5D6E-409C-BE32-E72D297353CC}">
              <c16:uniqueId val="{00000009-012F-46B1-B102-22BF0718B2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17068</c:v>
                </c:pt>
                <c:pt idx="3">
                  <c:v>17274</c:v>
                </c:pt>
                <c:pt idx="6">
                  <c:v>17146</c:v>
                </c:pt>
                <c:pt idx="9">
                  <c:v>16489</c:v>
                </c:pt>
                <c:pt idx="12">
                  <c:v>16100</c:v>
                </c:pt>
              </c:numCache>
            </c:numRef>
          </c:val>
          <c:extLst>
            <c:ext xmlns:c16="http://schemas.microsoft.com/office/drawing/2014/chart" uri="{C3380CC4-5D6E-409C-BE32-E72D297353CC}">
              <c16:uniqueId val="{0000000A-012F-46B1-B102-22BF0718B2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2278</c:v>
                </c:pt>
                <c:pt idx="2">
                  <c:v>#N/A</c:v>
                </c:pt>
                <c:pt idx="3">
                  <c:v>#N/A</c:v>
                </c:pt>
                <c:pt idx="4">
                  <c:v>1667</c:v>
                </c:pt>
                <c:pt idx="5">
                  <c:v>#N/A</c:v>
                </c:pt>
                <c:pt idx="6">
                  <c:v>#N/A</c:v>
                </c:pt>
                <c:pt idx="7">
                  <c:v>0</c:v>
                </c:pt>
                <c:pt idx="8">
                  <c:v>#N/A</c:v>
                </c:pt>
                <c:pt idx="9">
                  <c:v>#N/A</c:v>
                </c:pt>
                <c:pt idx="10">
                  <c:v>41</c:v>
                </c:pt>
                <c:pt idx="11">
                  <c:v>#N/A</c:v>
                </c:pt>
                <c:pt idx="12">
                  <c:v>#N/A</c:v>
                </c:pt>
                <c:pt idx="13">
                  <c:v>0</c:v>
                </c:pt>
                <c:pt idx="14">
                  <c:v>#N/A</c:v>
                </c:pt>
              </c:numCache>
            </c:numRef>
          </c:val>
          <c:smooth val="0"/>
          <c:extLst>
            <c:ext xmlns:c16="http://schemas.microsoft.com/office/drawing/2014/chart" uri="{C3380CC4-5D6E-409C-BE32-E72D297353CC}">
              <c16:uniqueId val="{0000000B-012F-46B1-B102-22BF0718B2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3045</c:v>
                </c:pt>
                <c:pt idx="1">
                  <c:v>2895</c:v>
                </c:pt>
                <c:pt idx="2">
                  <c:v>3015</c:v>
                </c:pt>
              </c:numCache>
            </c:numRef>
          </c:val>
          <c:extLst>
            <c:ext xmlns:c16="http://schemas.microsoft.com/office/drawing/2014/chart" uri="{C3380CC4-5D6E-409C-BE32-E72D297353CC}">
              <c16:uniqueId val="{00000000-4070-4F0B-BD05-1E18FED17C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396</c:v>
                </c:pt>
                <c:pt idx="1">
                  <c:v>396</c:v>
                </c:pt>
                <c:pt idx="2">
                  <c:v>443</c:v>
                </c:pt>
              </c:numCache>
            </c:numRef>
          </c:val>
          <c:extLst>
            <c:ext xmlns:c16="http://schemas.microsoft.com/office/drawing/2014/chart" uri="{C3380CC4-5D6E-409C-BE32-E72D297353CC}">
              <c16:uniqueId val="{00000001-4070-4F0B-BD05-1E18FED17C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4632</c:v>
                </c:pt>
                <c:pt idx="1">
                  <c:v>4465</c:v>
                </c:pt>
                <c:pt idx="2">
                  <c:v>4326</c:v>
                </c:pt>
              </c:numCache>
            </c:numRef>
          </c:val>
          <c:extLst>
            <c:ext xmlns:c16="http://schemas.microsoft.com/office/drawing/2014/chart" uri="{C3380CC4-5D6E-409C-BE32-E72D297353CC}">
              <c16:uniqueId val="{00000002-4070-4F0B-BD05-1E18FED17C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{B3CA3727-FC02-4BF9-BA0F-5CEC8C6DCEE2}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583-4DBB-B60A-1ACC1C21CB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{DFD35B46-579C-47D6-BA4E-52C4F4365ED7}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83-4DBB-B60A-1ACC1C21CB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{D1DF60A8-30FB-4A58-97DB-0E0BC932693D}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83-4DBB-B60A-1ACC1C21CB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{4525A2E2-88DD-4780-BA81-7FB9EE14EFAA}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83-4DBB-B60A-1ACC1C21CB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{43106B1D-6DAC-4D56-B0A3-E2F9738BB957}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83-4DBB-B60A-1ACC1C21CBE3}"/>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{F198FF52-C6B4-46B9-B5AB-53767078C9D6}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583-4DBB-B60A-1ACC1C21CBE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{416A1A3A-7C3E-4D47-AED7-E4CAC3815557}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583-4DBB-B60A-1ACC1C21CBE3}"/>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{30A4FAF6-3D79-4E60-B3F9-7D53A3FA81C1}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583-4DBB-B60A-1ACC1C21CBE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{382A148F-4CB5-40C9-9CD6-F4822981EDE2}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583-4DBB-B60A-1ACC1C21CB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59.9</c:v>
                </c:pt>
                <c:pt idx="16">
                  <c:v>61.7</c:v>
                </c:pt>
                <c:pt idx="24">
                  <c:v>58.3</c:v>
                </c:pt>
                <c:pt idx="32">
                  <c:v>61.5</c:v>
                </c:pt>
              </c:numCache>
            </c:numRef>
          </c:xVal>
          <c:yVal>
            <c:numRef>
              <c:f>公会計指標分析・財政指標組合せ分析表!$BP$51:$DC$51</c:f>
              <c:numCache>
                <c:formatCode>#,##0.0;"▲ "#,##0.0</c:formatCode>
                <c:ptCount val="40"/>
                <c:pt idx="0">
                  <c:v>33.1</c:v>
                </c:pt>
                <c:pt idx="8">
                  <c:v>23.6</c:v>
                </c:pt>
                <c:pt idx="24">
                  <c:v>0.5</c:v>
                </c:pt>
              </c:numCache>
            </c:numRef>
          </c:yVal>
          <c:smooth val="0"/>
          <c:extLst>
            <c:ext xmlns:c16="http://schemas.microsoft.com/office/drawing/2014/chart" uri="{C3380CC4-5D6E-409C-BE32-E72D297353CC}">
              <c16:uniqueId val="{00000009-3583-4DBB-B60A-1ACC1C21CB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{53350C3A-800C-42DD-8D9C-FD21D2B7BD32}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583-4DBB-B60A-1ACC1C21CB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{263E3632-B309-459F-A17D-2B817FD2E83A}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83-4DBB-B60A-1ACC1C21CB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{4716AB75-00FF-44C5-8A08-DC7954C3E4A2}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83-4DBB-B60A-1ACC1C21CB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{8B4E5A84-8429-4417-AC37-FD7B7D3721F0}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83-4DBB-B60A-1ACC1C21CB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{C0D1A17D-B7A7-4E97-B598-2F9D44F70266}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83-4DBB-B60A-1ACC1C21CBE3}"/>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{D7142F80-CBA0-424E-8D4B-993E3C7C045A}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583-4DBB-B60A-1ACC1C21CBE3}"/>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{101C7812-0988-4DE2-85F1-8EB920F14C85}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583-4DBB-B60A-1ACC1C21CBE3}"/>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{F8F56FDC-BC2D-4BE0-8607-F02EC861AA4A}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583-4DBB-B60A-1ACC1C21CBE3}"/>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{DE865870-0CBB-46F9-9137-376A05D98EBA}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583-4DBB-B60A-1ACC1C21CB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583-4DBB-B60A-1ACC1C21CBE3}"/>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{5517C049-04D5-411F-B611-A3002F8F4BC6}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E21-464A-BA24-D9CBE47CE7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{43BEBFF4-92B2-4D9B-838C-7F2B4FE463BF}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21-464A-BA24-D9CBE47CE7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{F6EDF591-3061-4E4A-B848-BDF4184C5B97}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21-464A-BA24-D9CBE47CE7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{96B14C15-2239-4654-991C-153399FD06EE}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21-464A-BA24-D9CBE47CE7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{9604E25E-E574-4422-9A5B-258F83F36DF5}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21-464A-BA24-D9CBE47CE7A1}"/>
                </c:ext>
              </c:extLst>
            </c:dLbl>
            <c:dLbl>
              <c:idx val="8"/>
              <c:layout>
                <c:manualLayout>
                  <c:x val="-2.8829840147400729E-2"/>
                  <c:y val="-7.257208849604804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{9D7D9DEF-4036-4B44-9C0C-B0E95CC5DAA6}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E21-464A-BA24-D9CBE47CE7A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{C17C5EA9-C125-4F2B-AD96-6254C29CE0D6}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E21-464A-BA24-D9CBE47CE7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{677F082C-0DFB-4E56-BEFC-6BA3BECAAA97}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E21-464A-BA24-D9CBE47CE7A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{2D1B22EB-E449-4DD2-B863-83DE1A581F13}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E21-464A-BA24-D9CBE47CE7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8.1999999999999993</c:v>
                </c:pt>
                <c:pt idx="16">
                  <c:v>7.6</c:v>
                </c:pt>
                <c:pt idx="24">
                  <c:v>7</c:v>
                </c:pt>
                <c:pt idx="32">
                  <c:v>7.1</c:v>
                </c:pt>
              </c:numCache>
            </c:numRef>
          </c:xVal>
          <c:yVal>
            <c:numRef>
              <c:f>公会計指標分析・財政指標組合せ分析表!$BP$73:$DC$73</c:f>
              <c:numCache>
                <c:formatCode>#,##0.0;"▲ "#,##0.0</c:formatCode>
                <c:ptCount val="40"/>
                <c:pt idx="0">
                  <c:v>33.1</c:v>
                </c:pt>
                <c:pt idx="8">
                  <c:v>23.6</c:v>
                </c:pt>
                <c:pt idx="24">
                  <c:v>0.5</c:v>
                </c:pt>
              </c:numCache>
            </c:numRef>
          </c:yVal>
          <c:smooth val="0"/>
          <c:extLst>
            <c:ext xmlns:c16="http://schemas.microsoft.com/office/drawing/2014/chart" uri="{C3380CC4-5D6E-409C-BE32-E72D297353CC}">
              <c16:uniqueId val="{00000009-FE21-464A-BA24-D9CBE47CE7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{0F75A112-4761-4ECF-88A1-D2386E213981}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E21-464A-BA24-D9CBE47CE7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{41406484-0752-469B-A240-A0EA9D40D484}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21-464A-BA24-D9CBE47CE7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{A0ACB150-F15D-4BF2-841F-DA4F31179282}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21-464A-BA24-D9CBE47CE7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{24733ABA-61EF-4918-A365-F0C670C8C017}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21-464A-BA24-D9CBE47CE7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{24E79A4F-D4FD-4E62-9F02-1C1BE53FF0DC}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21-464A-BA24-D9CBE47CE7A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{83909347-5498-441C-9BF2-927DCA477E52}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E21-464A-BA24-D9CBE47CE7A1}"/>
                </c:ext>
              </c:extLst>
            </c:dLbl>
            <c:dLbl>
              <c:idx val="16"/>
              <c:layout>
                <c:manualLayout>
                  <c:x val="-3.4310845302750435E-2"/>
                  <c:y val="-5.22612056795398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{5F2591C5-E2FF-4F60-B2D8-2143D6F75C29}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E21-464A-BA24-D9CBE47CE7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{5DDB18FC-FD9B-494C-81ED-753328D7331F}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E21-464A-BA24-D9CBE47CE7A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{7A96B772-1A7A-469A-AAE7-D3E44A609249}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E21-464A-BA24-D9CBE47CE7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E21-464A-BA24-D9CBE47CE7A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令和２年度より公営企業に対する繰出金の見直しや資本費平準化債の発行を行ったことなどから、公営企業に対する繰出金が減少（準元利償還金の減）傾向にある。</a:t>
          </a:r>
        </a:p>
        <a:p>
          <a:r>
            <a:rPr kumimoji="1" lang="ja-JP" altLang="en-US" sz="1400">
              <a:solidFill>
                <a:sysClr val="windowText" lastClr="000000"/>
              </a:solidFill>
              <a:latin typeface="ＭＳ ゴシック" pitchFamily="49" charset="-128"/>
              <a:ea typeface="ＭＳ ゴシック" pitchFamily="49" charset="-128"/>
            </a:rPr>
            <a:t>　一方で、大型事業の公債費に関し据置期間の終了により元金償還金が増加しているため、実質公債費比率は前年度より悪化した。</a:t>
          </a:r>
        </a:p>
        <a:p>
          <a:r>
            <a:rPr kumimoji="1" lang="ja-JP" altLang="en-US" sz="1400">
              <a:solidFill>
                <a:sysClr val="windowText" lastClr="000000"/>
              </a:solidFill>
              <a:latin typeface="ＭＳ ゴシック" pitchFamily="49" charset="-128"/>
              <a:ea typeface="ＭＳ ゴシック" pitchFamily="49" charset="-128"/>
            </a:rPr>
            <a:t>　３か年の平均値に</a:t>
          </a:r>
          <a:r>
            <a:rPr kumimoji="1" lang="ja-JP" altLang="en-US" sz="1400">
              <a:latin typeface="ＭＳ ゴシック" pitchFamily="49" charset="-128"/>
              <a:ea typeface="ＭＳ ゴシック" pitchFamily="49" charset="-128"/>
            </a:rPr>
            <a:t>より算定される実質公債費比率は、</a:t>
          </a:r>
          <a:r>
            <a:rPr kumimoji="1" lang="en-US" altLang="ja-JP" sz="1400">
              <a:latin typeface="ＭＳ ゴシック" pitchFamily="49" charset="-128"/>
              <a:ea typeface="ＭＳ ゴシック" pitchFamily="49" charset="-128"/>
            </a:rPr>
            <a:t>R2-R4</a:t>
          </a:r>
          <a:r>
            <a:rPr kumimoji="1" lang="ja-JP" altLang="en-US" sz="1400">
              <a:latin typeface="ＭＳ ゴシック" pitchFamily="49" charset="-128"/>
              <a:ea typeface="ＭＳ ゴシック" pitchFamily="49" charset="-128"/>
            </a:rPr>
            <a:t>の３か年平均値を用いた</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比率は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に対し、</a:t>
          </a:r>
          <a:r>
            <a:rPr kumimoji="1" lang="en-US" altLang="ja-JP" sz="1400">
              <a:latin typeface="ＭＳ ゴシック" pitchFamily="49" charset="-128"/>
              <a:ea typeface="ＭＳ ゴシック" pitchFamily="49" charset="-128"/>
            </a:rPr>
            <a:t>R3-R5</a:t>
          </a:r>
          <a:r>
            <a:rPr kumimoji="1" lang="ja-JP" altLang="en-US" sz="1400">
              <a:latin typeface="ＭＳ ゴシック" pitchFamily="49" charset="-128"/>
              <a:ea typeface="ＭＳ ゴシック" pitchFamily="49" charset="-128"/>
            </a:rPr>
            <a:t>の３か年平均値を用いた</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比率は</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となり、前年度比で</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ポイント上昇（悪化）した。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充当可能財源等について、基準財政需要額算入見込み額が大きく減少したが、一般会計等に係る地方債の現在高等の将来負担額も減少しており、将来負担比率の分子については減少した。</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今後、公共施設の維持管理等が予定されているため、地方債残高の増加や、充当可能基金の減少等が想定されることから、中長期的に将来負担比率は悪化するものと見込まれる。</a:t>
          </a:r>
        </a:p>
        <a:p>
          <a:r>
            <a:rPr kumimoji="1" lang="ja-JP" altLang="en-US" sz="1400">
              <a:solidFill>
                <a:sysClr val="windowText" lastClr="000000"/>
              </a:solidFill>
              <a:latin typeface="ＭＳ ゴシック" pitchFamily="49" charset="-128"/>
              <a:ea typeface="ＭＳ ゴシック" pitchFamily="49" charset="-128"/>
            </a:rPr>
            <a:t>　将来への負担を極力悪化させないために投資的事業の選択と集中、交付税措置のある起債の活用などにより公債費の適正</a:t>
          </a:r>
          <a:r>
            <a:rPr kumimoji="1" lang="ja-JP" altLang="en-US" sz="1400">
              <a:latin typeface="ＭＳ ゴシック" pitchFamily="49" charset="-128"/>
              <a:ea typeface="ＭＳ ゴシック" pitchFamily="49" charset="-128"/>
            </a:rPr>
            <a:t>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各種基金へ基金利子等を含め積み立てを行った。公共施設整備基金、まちづくり振興基金、リニア沿線公共施設等移転整備基金等では取り崩しを行ったが、全体では積み立て額が上回り基金残高が増加した。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既存公共施設の統廃合、大規模修繕などの大型建設事業が予定され多額の費用を要することから、引き続き厳しい財政運営を余儀なくされ、中期的には基金は減少傾向となる見込みである。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一方で災害対応などの緊急的な財政出動にも備える必要があることから、適切な基金の管理・運用に努める。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・公共施設等整備基金：公共施設等整備のため。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・リニア沿線公共施設等移転整備基金：リニア中央新幹線の建設工事に伴い、移転が必要となる公共施設等の移転整備事業を円滑に推進するため。</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・公共施設等整備基金：市有地貸付収入等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23,562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千円を含む）積み立て、ふれあい館等管理運営事などの財源に充てるため、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12,510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千円を積み立て、地域公共交通活性化協議会負担金などの財源に充てるため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18,656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・リニア沿線公共施設等移転整備基金：基金利子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千円及び東海旅客鉄道</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株</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からの補償金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180,687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千円を積み立て、リニア建設に伴う移転整備事業などの財源に充てるため、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312,682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・公共施設等整備基金：保育園、公営住宅、学校等の統廃合及び大規模修繕等の大型建設事業が予定されているため、計画的な基金の管理・運用に努める。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・まちづくり振興基金：基金設置目的を推進できるように効果的な活用を図る。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・リニア沿線公共施設等移転整備基金：リニア関連事業を円滑に進めるため、効率的な活用を図る。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120,289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千円を含む）を今後の緊急的な財政需要に対応するため積み立てた。</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既存公共施設の統廃合、大規模修繕などの大型建設事業が予定されているため、財源不足に伴う取り崩しにより財政調整基金額は減少するものと想定される。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財政調整基金は、社会情勢による財政需要増大や災害対策等に必要不可欠な基金のため、残高が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億円を下回らないように適切な基金の管理・運用に努める。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46,652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千円を含む）を臨時財政対策債償還基金費として積み立てた。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地方債残高の増加が見込まれることから減債基金の効果的な活用を検討する。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庁舎整備事業や小学校建設事業、給食センター建設事業等の大型建設事業が影響し、令和元年度に類似団体内平均値を下回った。その後経年により増加傾向となっていたが、令和４年度は市民体育館の除却等が影響し前年に比べ減少したが、令和５年度は経年により増加に転じた。今後も公共施設等の老朽化が進む中、平成３０年度に策定（令和４年３月改訂）した公共施設等の個別施設計画に基づき、効率的な公共施設マネジメントを行っていく。 </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1" name="直線コネクタ 70"/>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2" name="有形固定資産減価償却率最小値テキスト"/>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3" name="直線コネクタ 72"/>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4" name="有形固定資産減価償却率最大値テキスト"/>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5" name="直線コネクタ 74"/>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6" name="有形固定資産減価償却率平均値テキスト"/>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7" name="フローチャート: 判断 76"/>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8" name="フローチャート: 判断 77"/>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9" name="フローチャート: 判断 78"/>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0" name="フローチャート: 判断 79"/>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1" name="フローチャート: 判断 80"/>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7" name="楕円 86"/>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8" name="有形固定資産減価償却率該当値テキスト"/>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31478</xdr:rowOff>
    </xdr:from>
    <xdr:to>
      <xdr:col>19</xdr:col>
      <xdr:colOff>187325</xdr:colOff>
      <xdr:row>29</xdr:row>
      <xdr:rowOff>133078</xdr:rowOff>
    </xdr:to>
    <xdr:sp macro="" textlink="">
      <xdr:nvSpPr>
        <xdr:cNvPr id="89" name="楕円 88"/>
        <xdr:cNvSpPr/>
      </xdr:nvSpPr>
      <xdr:spPr>
        <a:xfrm>
          <a:off x="4000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82278</xdr:rowOff>
    </xdr:from>
    <xdr:to>
      <xdr:col>23</xdr:col>
      <xdr:colOff>85725</xdr:colOff>
      <xdr:row>30</xdr:row>
      <xdr:rowOff>9525</xdr:rowOff>
    </xdr:to>
    <xdr:cxnSp macro="">
      <xdr:nvCxnSpPr>
        <xdr:cNvPr id="90" name="直線コネクタ 89"/>
        <xdr:cNvCxnSpPr/>
      </xdr:nvCxnSpPr>
      <xdr:spPr>
        <a:xfrm>
          <a:off x="4051300" y="5825853"/>
          <a:ext cx="711200" cy="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136344</xdr:rowOff>
    </xdr:from>
    <xdr:to>
      <xdr:col>15</xdr:col>
      <xdr:colOff>187325</xdr:colOff>
      <xdr:row>30</xdr:row>
      <xdr:rowOff>66494</xdr:rowOff>
    </xdr:to>
    <xdr:sp macro="" textlink="">
      <xdr:nvSpPr>
        <xdr:cNvPr id="91" name="楕円 90"/>
        <xdr:cNvSpPr/>
      </xdr:nvSpPr>
      <xdr:spPr>
        <a:xfrm>
          <a:off x="3238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30</xdr:row>
      <xdr:rowOff>15694</xdr:rowOff>
    </xdr:to>
    <xdr:cxnSp macro="">
      <xdr:nvCxnSpPr>
        <xdr:cNvPr id="92" name="直線コネクタ 91"/>
        <xdr:cNvCxnSpPr/>
      </xdr:nvCxnSpPr>
      <xdr:spPr>
        <a:xfrm flipV="1">
          <a:off x="3289300" y="5825853"/>
          <a:ext cx="7620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80826</xdr:rowOff>
    </xdr:from>
    <xdr:to>
      <xdr:col>11</xdr:col>
      <xdr:colOff>187325</xdr:colOff>
      <xdr:row>30</xdr:row>
      <xdr:rowOff>10976</xdr:rowOff>
    </xdr:to>
    <xdr:sp macro="" textlink="">
      <xdr:nvSpPr>
        <xdr:cNvPr id="93" name="楕円 92"/>
        <xdr:cNvSpPr/>
      </xdr:nvSpPr>
      <xdr:spPr>
        <a:xfrm>
          <a:off x="2476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131626</xdr:rowOff>
    </xdr:from>
    <xdr:to>
      <xdr:col>15</xdr:col>
      <xdr:colOff>136525</xdr:colOff>
      <xdr:row>30</xdr:row>
      <xdr:rowOff>15694</xdr:rowOff>
    </xdr:to>
    <xdr:cxnSp macro="">
      <xdr:nvCxnSpPr>
        <xdr:cNvPr id="94" name="直線コネクタ 93"/>
        <xdr:cNvCxnSpPr/>
      </xdr:nvCxnSpPr>
      <xdr:spPr>
        <a:xfrm>
          <a:off x="2527300" y="5875201"/>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56152</xdr:rowOff>
    </xdr:from>
    <xdr:to>
      <xdr:col>7</xdr:col>
      <xdr:colOff>187325</xdr:colOff>
      <xdr:row>29</xdr:row>
      <xdr:rowOff>157752</xdr:rowOff>
    </xdr:to>
    <xdr:sp macro="" textlink="">
      <xdr:nvSpPr>
        <xdr:cNvPr id="95" name="楕円 94"/>
        <xdr:cNvSpPr/>
      </xdr:nvSpPr>
      <xdr:spPr>
        <a:xfrm>
          <a:off x="1714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106952</xdr:rowOff>
    </xdr:from>
    <xdr:to>
      <xdr:col>11</xdr:col>
      <xdr:colOff>136525</xdr:colOff>
      <xdr:row>29</xdr:row>
      <xdr:rowOff>131626</xdr:rowOff>
    </xdr:to>
    <xdr:cxnSp macro="">
      <xdr:nvCxnSpPr>
        <xdr:cNvPr id="96" name="直線コネクタ 95"/>
        <xdr:cNvCxnSpPr/>
      </xdr:nvCxnSpPr>
      <xdr:spPr>
        <a:xfrm>
          <a:off x="1765300" y="5850527"/>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7" name="n_1aveValue有形固定資産減価償却率"/>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8" name="n_2ave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9" name="n_3aveValue有形固定資産減価償却率"/>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0" name="n_4aveValue有形固定資産減価償却率"/>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149605</xdr:rowOff>
    </xdr:from>
    <xdr:ext cx="405111" cy="259045"/>
    <xdr:sp macro="" textlink="">
      <xdr:nvSpPr>
        <xdr:cNvPr id="101" name="n_1mainValue有形固定資産減価償却率"/>
        <xdr:cNvSpPr txBox="1"/>
      </xdr:nvSpPr>
      <xdr:spPr>
        <a:xfrm>
          <a:off x="3836044"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83021</xdr:rowOff>
    </xdr:from>
    <xdr:ext cx="405111" cy="259045"/>
    <xdr:sp macro="" textlink="">
      <xdr:nvSpPr>
        <xdr:cNvPr id="102" name="n_2mainValue有形固定資産減価償却率"/>
        <xdr:cNvSpPr txBox="1"/>
      </xdr:nvSpPr>
      <xdr:spPr>
        <a:xfrm>
          <a:off x="3086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103" name="n_3mainValue有形固定資産減価償却率"/>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2829</xdr:rowOff>
    </xdr:from>
    <xdr:ext cx="405111" cy="259045"/>
    <xdr:sp macro="" textlink="">
      <xdr:nvSpPr>
        <xdr:cNvPr id="104" name="n_4mainValue有形固定資産減価償却率"/>
        <xdr:cNvSpPr txBox="1"/>
      </xdr:nvSpPr>
      <xdr:spPr>
        <a:xfrm>
          <a:off x="1562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令和３年度は経常一般財源が増加したことが主な要因となり大きく減少し、類似団体内平均値を下回った。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令和４年度は地方債残高の減少を充当可能財源等の減少が上回ったことによる将来負担額の増加と、経常経費充当一般財源の増加等が影響し再び類似団体内平均値を上回った。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令和５年度は将来負担額は減少したが、経常経費充当財源等が増加したことにより、比率が悪化した。引き続き、事業の適正な執行と地方債の抑制を図り、健全な財政運営に努めていく。</a:t>
          </a:r>
          <a:endParaRPr lang="en-US"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6" name="直線コネクタ 135"/>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7" name="債務償還比率最小値テキスト"/>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8" name="直線コネクタ 137"/>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9" name="債務償還比率最大値テキスト"/>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0" name="直線コネクタ 139"/>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41" name="債務償還比率平均値テキスト"/>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2" name="フローチャート: 判断 141"/>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3" name="フローチャート: 判断 142"/>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4" name="フローチャート: 判断 143"/>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5" name="フローチャート: 判断 144"/>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6" name="フローチャート: 判断 145"/>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89925</xdr:rowOff>
    </xdr:from>
    <xdr:to>
      <xdr:col>76</xdr:col>
      <xdr:colOff>73025</xdr:colOff>
      <xdr:row>30</xdr:row>
      <xdr:rowOff>20075</xdr:rowOff>
    </xdr:to>
    <xdr:sp macro="" textlink="">
      <xdr:nvSpPr>
        <xdr:cNvPr id="152" name="楕円 151"/>
        <xdr:cNvSpPr/>
      </xdr:nvSpPr>
      <xdr:spPr>
        <a:xfrm>
          <a:off x="14744700" y="58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68352</xdr:rowOff>
    </xdr:from>
    <xdr:ext cx="469744" cy="259045"/>
    <xdr:sp macro="" textlink="">
      <xdr:nvSpPr>
        <xdr:cNvPr id="153" name="債務償還比率該当値テキスト"/>
        <xdr:cNvSpPr txBox="1"/>
      </xdr:nvSpPr>
      <xdr:spPr>
        <a:xfrm>
          <a:off x="14846300" y="58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51217</xdr:rowOff>
    </xdr:from>
    <xdr:to>
      <xdr:col>72</xdr:col>
      <xdr:colOff>123825</xdr:colOff>
      <xdr:row>29</xdr:row>
      <xdr:rowOff>152817</xdr:rowOff>
    </xdr:to>
    <xdr:sp macro="" textlink="">
      <xdr:nvSpPr>
        <xdr:cNvPr id="154" name="楕円 153"/>
        <xdr:cNvSpPr/>
      </xdr:nvSpPr>
      <xdr:spPr>
        <a:xfrm>
          <a:off x="14033500" y="57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102017</xdr:rowOff>
    </xdr:from>
    <xdr:to>
      <xdr:col>76</xdr:col>
      <xdr:colOff>22225</xdr:colOff>
      <xdr:row>29</xdr:row>
      <xdr:rowOff>140725</xdr:rowOff>
    </xdr:to>
    <xdr:cxnSp macro="">
      <xdr:nvCxnSpPr>
        <xdr:cNvPr id="155" name="直線コネクタ 154"/>
        <xdr:cNvCxnSpPr/>
      </xdr:nvCxnSpPr>
      <xdr:spPr>
        <a:xfrm>
          <a:off x="14084300" y="5845592"/>
          <a:ext cx="7112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70920</xdr:rowOff>
    </xdr:from>
    <xdr:to>
      <xdr:col>68</xdr:col>
      <xdr:colOff>123825</xdr:colOff>
      <xdr:row>29</xdr:row>
      <xdr:rowOff>1070</xdr:rowOff>
    </xdr:to>
    <xdr:sp macro="" textlink="">
      <xdr:nvSpPr>
        <xdr:cNvPr id="156" name="楕円 155"/>
        <xdr:cNvSpPr/>
      </xdr:nvSpPr>
      <xdr:spPr>
        <a:xfrm>
          <a:off x="13271500" y="56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121720</xdr:rowOff>
    </xdr:from>
    <xdr:to>
      <xdr:col>72</xdr:col>
      <xdr:colOff>73025</xdr:colOff>
      <xdr:row>29</xdr:row>
      <xdr:rowOff>102017</xdr:rowOff>
    </xdr:to>
    <xdr:cxnSp macro="">
      <xdr:nvCxnSpPr>
        <xdr:cNvPr id="157" name="直線コネクタ 156"/>
        <xdr:cNvCxnSpPr/>
      </xdr:nvCxnSpPr>
      <xdr:spPr>
        <a:xfrm>
          <a:off x="13322300" y="5693845"/>
          <a:ext cx="7620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59273</xdr:rowOff>
    </xdr:from>
    <xdr:to>
      <xdr:col>64</xdr:col>
      <xdr:colOff>123825</xdr:colOff>
      <xdr:row>30</xdr:row>
      <xdr:rowOff>160873</xdr:rowOff>
    </xdr:to>
    <xdr:sp macro="" textlink="">
      <xdr:nvSpPr>
        <xdr:cNvPr id="158" name="楕円 157"/>
        <xdr:cNvSpPr/>
      </xdr:nvSpPr>
      <xdr:spPr>
        <a:xfrm>
          <a:off x="12509500" y="59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121720</xdr:rowOff>
    </xdr:from>
    <xdr:to>
      <xdr:col>68</xdr:col>
      <xdr:colOff>73025</xdr:colOff>
      <xdr:row>30</xdr:row>
      <xdr:rowOff>110073</xdr:rowOff>
    </xdr:to>
    <xdr:cxnSp macro="">
      <xdr:nvCxnSpPr>
        <xdr:cNvPr id="159" name="直線コネクタ 158"/>
        <xdr:cNvCxnSpPr/>
      </xdr:nvCxnSpPr>
      <xdr:spPr>
        <a:xfrm flipV="1">
          <a:off x="12560300" y="5693845"/>
          <a:ext cx="762000" cy="33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111089</xdr:rowOff>
    </xdr:from>
    <xdr:to>
      <xdr:col>60</xdr:col>
      <xdr:colOff>123825</xdr:colOff>
      <xdr:row>31</xdr:row>
      <xdr:rowOff>41239</xdr:rowOff>
    </xdr:to>
    <xdr:sp macro="" textlink="">
      <xdr:nvSpPr>
        <xdr:cNvPr id="160" name="楕円 159"/>
        <xdr:cNvSpPr/>
      </xdr:nvSpPr>
      <xdr:spPr>
        <a:xfrm>
          <a:off x="11747500" y="60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110073</xdr:rowOff>
    </xdr:from>
    <xdr:to>
      <xdr:col>64</xdr:col>
      <xdr:colOff>73025</xdr:colOff>
      <xdr:row>30</xdr:row>
      <xdr:rowOff>161889</xdr:rowOff>
    </xdr:to>
    <xdr:cxnSp macro="">
      <xdr:nvCxnSpPr>
        <xdr:cNvPr id="161" name="直線コネクタ 160"/>
        <xdr:cNvCxnSpPr/>
      </xdr:nvCxnSpPr>
      <xdr:spPr>
        <a:xfrm flipV="1">
          <a:off x="11798300" y="6025098"/>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62" name="n_1aveValue債務償還比率"/>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3" name="n_2aveValue債務償還比率"/>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4" name="n_3aveValue債務償還比率"/>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5" name="n_4aveValue債務償還比率"/>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143944</xdr:rowOff>
    </xdr:from>
    <xdr:ext cx="469744" cy="259045"/>
    <xdr:sp macro="" textlink="">
      <xdr:nvSpPr>
        <xdr:cNvPr id="166" name="n_1mainValue債務償還比率"/>
        <xdr:cNvSpPr txBox="1"/>
      </xdr:nvSpPr>
      <xdr:spPr>
        <a:xfrm>
          <a:off x="13836727" y="58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17597</xdr:rowOff>
    </xdr:from>
    <xdr:ext cx="469744" cy="259045"/>
    <xdr:sp macro="" textlink="">
      <xdr:nvSpPr>
        <xdr:cNvPr id="167" name="n_2mainValue債務償還比率"/>
        <xdr:cNvSpPr txBox="1"/>
      </xdr:nvSpPr>
      <xdr:spPr>
        <a:xfrm>
          <a:off x="13087427" y="541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152000</xdr:rowOff>
    </xdr:from>
    <xdr:ext cx="469744" cy="259045"/>
    <xdr:sp macro="" textlink="">
      <xdr:nvSpPr>
        <xdr:cNvPr id="168" name="n_3mainValue債務償還比率"/>
        <xdr:cNvSpPr txBox="1"/>
      </xdr:nvSpPr>
      <xdr:spPr>
        <a:xfrm>
          <a:off x="12325427" y="606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32366</xdr:rowOff>
    </xdr:from>
    <xdr:ext cx="469744" cy="259045"/>
    <xdr:sp macro="" textlink="">
      <xdr:nvSpPr>
        <xdr:cNvPr id="169" name="n_4mainValue債務償還比率"/>
        <xdr:cNvSpPr txBox="1"/>
      </xdr:nvSpPr>
      <xdr:spPr>
        <a:xfrm>
          <a:off x="11563427" y="61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80662</xdr:rowOff>
    </xdr:from>
    <xdr:ext cx="405111" cy="259045"/>
    <xdr:sp macro="" textlink="">
      <xdr:nvSpPr>
        <xdr:cNvPr id="74" name="【道路】&#10;有形固定資産減価償却率該当値テキスト"/>
        <xdr:cNvSpPr txBox="1"/>
      </xdr:nvSpPr>
      <xdr:spPr>
        <a:xfrm>
          <a:off x="4673600" y="642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108585</xdr:rowOff>
    </xdr:to>
    <xdr:cxnSp macro="">
      <xdr:nvCxnSpPr>
        <xdr:cNvPr id="76" name="直線コネクタ 75"/>
        <xdr:cNvCxnSpPr/>
      </xdr:nvCxnSpPr>
      <xdr:spPr>
        <a:xfrm>
          <a:off x="3797300" y="65932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xdr:cNvSpPr/>
      </xdr:nvSpPr>
      <xdr:spPr>
        <a:xfrm>
          <a:off x="2857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78105</xdr:rowOff>
    </xdr:to>
    <xdr:cxnSp macro="">
      <xdr:nvCxnSpPr>
        <xdr:cNvPr id="78" name="直線コネクタ 77"/>
        <xdr:cNvCxnSpPr/>
      </xdr:nvCxnSpPr>
      <xdr:spPr>
        <a:xfrm>
          <a:off x="2908300" y="656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135890</xdr:rowOff>
    </xdr:from>
    <xdr:to>
      <xdr:col>10</xdr:col>
      <xdr:colOff>165100</xdr:colOff>
      <xdr:row>38</xdr:row>
      <xdr:rowOff>66040</xdr:rowOff>
    </xdr:to>
    <xdr:sp macro="" textlink="">
      <xdr:nvSpPr>
        <xdr:cNvPr id="79" name="楕円 78"/>
        <xdr:cNvSpPr/>
      </xdr:nvSpPr>
      <xdr:spPr>
        <a:xfrm>
          <a:off x="1968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51435</xdr:rowOff>
    </xdr:to>
    <xdr:cxnSp macro="">
      <xdr:nvCxnSpPr>
        <xdr:cNvPr id="80" name="直線コネクタ 79"/>
        <xdr:cNvCxnSpPr/>
      </xdr:nvCxnSpPr>
      <xdr:spPr>
        <a:xfrm>
          <a:off x="2019300" y="65303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15240</xdr:rowOff>
    </xdr:to>
    <xdr:cxnSp macro="">
      <xdr:nvCxnSpPr>
        <xdr:cNvPr id="82" name="直線コネクタ 81"/>
        <xdr:cNvCxnSpPr/>
      </xdr:nvCxnSpPr>
      <xdr:spPr>
        <a:xfrm>
          <a:off x="1130300" y="64941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145432</xdr:rowOff>
    </xdr:from>
    <xdr:ext cx="405111" cy="259045"/>
    <xdr:sp macro="" textlink="">
      <xdr:nvSpPr>
        <xdr:cNvPr id="87" name="n_1mainValue【道路】&#10;有形固定資産減価償却率"/>
        <xdr:cNvSpPr txBox="1"/>
      </xdr:nvSpPr>
      <xdr:spPr>
        <a:xfrm>
          <a:off x="3582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8" name="n_2main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57167</xdr:rowOff>
    </xdr:from>
    <xdr:ext cx="405111" cy="259045"/>
    <xdr:sp macro="" textlink="">
      <xdr:nvSpPr>
        <xdr:cNvPr id="89" name="n_3mainValue【道路】&#10;有形固定資産減価償却率"/>
        <xdr:cNvSpPr txBox="1"/>
      </xdr:nvSpPr>
      <xdr:spPr>
        <a:xfrm>
          <a:off x="1816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20972</xdr:rowOff>
    </xdr:from>
    <xdr:ext cx="405111" cy="259045"/>
    <xdr:sp macro="" textlink="">
      <xdr:nvSpPr>
        <xdr:cNvPr id="90" name="n_4mainValue【道路】&#10;有形固定資産減価償却率"/>
        <xdr:cNvSpPr txBox="1"/>
      </xdr:nvSpPr>
      <xdr:spPr>
        <a:xfrm>
          <a:off x="927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81048</xdr:rowOff>
    </xdr:from>
    <xdr:to>
      <xdr:col>55</xdr:col>
      <xdr:colOff>50800</xdr:colOff>
      <xdr:row>40</xdr:row>
      <xdr:rowOff>11198</xdr:rowOff>
    </xdr:to>
    <xdr:sp macro="" textlink="">
      <xdr:nvSpPr>
        <xdr:cNvPr id="132" name="楕円 131"/>
        <xdr:cNvSpPr/>
      </xdr:nvSpPr>
      <xdr:spPr>
        <a:xfrm>
          <a:off x="10426700" y="67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59475</xdr:rowOff>
    </xdr:from>
    <xdr:ext cx="534377" cy="259045"/>
    <xdr:sp macro="" textlink="">
      <xdr:nvSpPr>
        <xdr:cNvPr id="133" name="【道路】&#10;一人当たり延長該当値テキスト"/>
        <xdr:cNvSpPr txBox="1"/>
      </xdr:nvSpPr>
      <xdr:spPr>
        <a:xfrm>
          <a:off x="10515600" y="674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86599</xdr:rowOff>
    </xdr:from>
    <xdr:to>
      <xdr:col>50</xdr:col>
      <xdr:colOff>165100</xdr:colOff>
      <xdr:row>40</xdr:row>
      <xdr:rowOff>16749</xdr:rowOff>
    </xdr:to>
    <xdr:sp macro="" textlink="">
      <xdr:nvSpPr>
        <xdr:cNvPr id="134" name="楕円 133"/>
        <xdr:cNvSpPr/>
      </xdr:nvSpPr>
      <xdr:spPr>
        <a:xfrm>
          <a:off x="9588500" y="677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131848</xdr:rowOff>
    </xdr:from>
    <xdr:to>
      <xdr:col>55</xdr:col>
      <xdr:colOff>0</xdr:colOff>
      <xdr:row>39</xdr:row>
      <xdr:rowOff>137399</xdr:rowOff>
    </xdr:to>
    <xdr:cxnSp macro="">
      <xdr:nvCxnSpPr>
        <xdr:cNvPr id="135" name="直線コネクタ 134"/>
        <xdr:cNvCxnSpPr/>
      </xdr:nvCxnSpPr>
      <xdr:spPr>
        <a:xfrm flipV="1">
          <a:off x="9639300" y="6818398"/>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86599</xdr:rowOff>
    </xdr:from>
    <xdr:to>
      <xdr:col>46</xdr:col>
      <xdr:colOff>38100</xdr:colOff>
      <xdr:row>40</xdr:row>
      <xdr:rowOff>16749</xdr:rowOff>
    </xdr:to>
    <xdr:sp macro="" textlink="">
      <xdr:nvSpPr>
        <xdr:cNvPr id="136" name="楕円 135"/>
        <xdr:cNvSpPr/>
      </xdr:nvSpPr>
      <xdr:spPr>
        <a:xfrm>
          <a:off x="8699500" y="677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137399</xdr:rowOff>
    </xdr:from>
    <xdr:to>
      <xdr:col>50</xdr:col>
      <xdr:colOff>114300</xdr:colOff>
      <xdr:row>39</xdr:row>
      <xdr:rowOff>137399</xdr:rowOff>
    </xdr:to>
    <xdr:cxnSp macro="">
      <xdr:nvCxnSpPr>
        <xdr:cNvPr id="137" name="直線コネクタ 136"/>
        <xdr:cNvCxnSpPr/>
      </xdr:nvCxnSpPr>
      <xdr:spPr>
        <a:xfrm>
          <a:off x="8750300" y="6823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89800</xdr:rowOff>
    </xdr:from>
    <xdr:to>
      <xdr:col>41</xdr:col>
      <xdr:colOff>101600</xdr:colOff>
      <xdr:row>40</xdr:row>
      <xdr:rowOff>19950</xdr:rowOff>
    </xdr:to>
    <xdr:sp macro="" textlink="">
      <xdr:nvSpPr>
        <xdr:cNvPr id="138" name="楕円 137"/>
        <xdr:cNvSpPr/>
      </xdr:nvSpPr>
      <xdr:spPr>
        <a:xfrm>
          <a:off x="7810500" y="67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137399</xdr:rowOff>
    </xdr:from>
    <xdr:to>
      <xdr:col>45</xdr:col>
      <xdr:colOff>177800</xdr:colOff>
      <xdr:row>39</xdr:row>
      <xdr:rowOff>140600</xdr:rowOff>
    </xdr:to>
    <xdr:cxnSp macro="">
      <xdr:nvCxnSpPr>
        <xdr:cNvPr id="139" name="直線コネクタ 138"/>
        <xdr:cNvCxnSpPr/>
      </xdr:nvCxnSpPr>
      <xdr:spPr>
        <a:xfrm flipV="1">
          <a:off x="7861300" y="682394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90290</xdr:rowOff>
    </xdr:from>
    <xdr:to>
      <xdr:col>36</xdr:col>
      <xdr:colOff>165100</xdr:colOff>
      <xdr:row>40</xdr:row>
      <xdr:rowOff>20440</xdr:rowOff>
    </xdr:to>
    <xdr:sp macro="" textlink="">
      <xdr:nvSpPr>
        <xdr:cNvPr id="140" name="楕円 139"/>
        <xdr:cNvSpPr/>
      </xdr:nvSpPr>
      <xdr:spPr>
        <a:xfrm>
          <a:off x="6921500" y="67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140600</xdr:rowOff>
    </xdr:from>
    <xdr:to>
      <xdr:col>41</xdr:col>
      <xdr:colOff>50800</xdr:colOff>
      <xdr:row>39</xdr:row>
      <xdr:rowOff>141090</xdr:rowOff>
    </xdr:to>
    <xdr:cxnSp macro="">
      <xdr:nvCxnSpPr>
        <xdr:cNvPr id="141" name="直線コネクタ 140"/>
        <xdr:cNvCxnSpPr/>
      </xdr:nvCxnSpPr>
      <xdr:spPr>
        <a:xfrm flipV="1">
          <a:off x="6972300" y="6827150"/>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7876</xdr:rowOff>
    </xdr:from>
    <xdr:ext cx="534377" cy="259045"/>
    <xdr:sp macro="" textlink="">
      <xdr:nvSpPr>
        <xdr:cNvPr id="146" name="n_1mainValue【道路】&#10;一人当たり延長"/>
        <xdr:cNvSpPr txBox="1"/>
      </xdr:nvSpPr>
      <xdr:spPr>
        <a:xfrm>
          <a:off x="9359411" y="686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7876</xdr:rowOff>
    </xdr:from>
    <xdr:ext cx="534377" cy="259045"/>
    <xdr:sp macro="" textlink="">
      <xdr:nvSpPr>
        <xdr:cNvPr id="147" name="n_2mainValue【道路】&#10;一人当たり延長"/>
        <xdr:cNvSpPr txBox="1"/>
      </xdr:nvSpPr>
      <xdr:spPr>
        <a:xfrm>
          <a:off x="8483111" y="686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11077</xdr:rowOff>
    </xdr:from>
    <xdr:ext cx="534377" cy="259045"/>
    <xdr:sp macro="" textlink="">
      <xdr:nvSpPr>
        <xdr:cNvPr id="148" name="n_3mainValue【道路】&#10;一人当たり延長"/>
        <xdr:cNvSpPr txBox="1"/>
      </xdr:nvSpPr>
      <xdr:spPr>
        <a:xfrm>
          <a:off x="7594111" y="686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11567</xdr:rowOff>
    </xdr:from>
    <xdr:ext cx="534377" cy="259045"/>
    <xdr:sp macro="" textlink="">
      <xdr:nvSpPr>
        <xdr:cNvPr id="149" name="n_4mainValue【道路】&#10;一人当たり延長"/>
        <xdr:cNvSpPr txBox="1"/>
      </xdr:nvSpPr>
      <xdr:spPr>
        <a:xfrm>
          <a:off x="6705111" y="68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91" name="楕円 190"/>
        <xdr:cNvSpPr/>
      </xdr:nvSpPr>
      <xdr:spPr>
        <a:xfrm>
          <a:off x="4584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24328</xdr:rowOff>
    </xdr:from>
    <xdr:ext cx="405111" cy="259045"/>
    <xdr:sp macro="" textlink="">
      <xdr:nvSpPr>
        <xdr:cNvPr id="192" name="【橋りょう・トンネル】&#10;有形固定資産減価償却率該当値テキスト"/>
        <xdr:cNvSpPr txBox="1"/>
      </xdr:nvSpPr>
      <xdr:spPr>
        <a:xfrm>
          <a:off x="4673600" y="1031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93" name="楕円 192"/>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52251</xdr:rowOff>
    </xdr:to>
    <xdr:cxnSp macro="">
      <xdr:nvCxnSpPr>
        <xdr:cNvPr id="194" name="直線コネクタ 193"/>
        <xdr:cNvCxnSpPr/>
      </xdr:nvCxnSpPr>
      <xdr:spPr>
        <a:xfrm>
          <a:off x="3797300" y="1048947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5" name="楕円 194"/>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31024</xdr:rowOff>
    </xdr:to>
    <xdr:cxnSp macro="">
      <xdr:nvCxnSpPr>
        <xdr:cNvPr id="196" name="直線コネクタ 195"/>
        <xdr:cNvCxnSpPr/>
      </xdr:nvCxnSpPr>
      <xdr:spPr>
        <a:xfrm>
          <a:off x="2908300" y="10469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112485</xdr:rowOff>
    </xdr:from>
    <xdr:to>
      <xdr:col>10</xdr:col>
      <xdr:colOff>165100</xdr:colOff>
      <xdr:row>61</xdr:row>
      <xdr:rowOff>42635</xdr:rowOff>
    </xdr:to>
    <xdr:sp macro="" textlink="">
      <xdr:nvSpPr>
        <xdr:cNvPr id="197" name="楕円 196"/>
        <xdr:cNvSpPr/>
      </xdr:nvSpPr>
      <xdr:spPr>
        <a:xfrm>
          <a:off x="1968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163285</xdr:rowOff>
    </xdr:from>
    <xdr:to>
      <xdr:col>15</xdr:col>
      <xdr:colOff>50800</xdr:colOff>
      <xdr:row>61</xdr:row>
      <xdr:rowOff>11430</xdr:rowOff>
    </xdr:to>
    <xdr:cxnSp macro="">
      <xdr:nvCxnSpPr>
        <xdr:cNvPr id="198" name="直線コネクタ 197"/>
        <xdr:cNvCxnSpPr/>
      </xdr:nvCxnSpPr>
      <xdr:spPr>
        <a:xfrm>
          <a:off x="2019300" y="104502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9" name="楕円 198"/>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60</xdr:row>
      <xdr:rowOff>163285</xdr:rowOff>
    </xdr:to>
    <xdr:cxnSp macro="">
      <xdr:nvCxnSpPr>
        <xdr:cNvPr id="200" name="直線コネクタ 199"/>
        <xdr:cNvCxnSpPr/>
      </xdr:nvCxnSpPr>
      <xdr:spPr>
        <a:xfrm>
          <a:off x="1130300" y="1042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98351</xdr:rowOff>
    </xdr:from>
    <xdr:ext cx="405111" cy="259045"/>
    <xdr:sp macro="" textlink="">
      <xdr:nvSpPr>
        <xdr:cNvPr id="205" name="n_1mainValue【橋りょう・トンネ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6" name="n_2mainValue【橋りょう・トンネ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59162</xdr:rowOff>
    </xdr:from>
    <xdr:ext cx="405111" cy="259045"/>
    <xdr:sp macro="" textlink="">
      <xdr:nvSpPr>
        <xdr:cNvPr id="207" name="n_3mainValue【橋りょう・トンネル】&#10;有形固定資産減価償却率"/>
        <xdr:cNvSpPr txBox="1"/>
      </xdr:nvSpPr>
      <xdr:spPr>
        <a:xfrm>
          <a:off x="1816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8" name="n_4mainValue【橋りょう・トンネ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49023</xdr:rowOff>
    </xdr:from>
    <xdr:to>
      <xdr:col>55</xdr:col>
      <xdr:colOff>50800</xdr:colOff>
      <xdr:row>62</xdr:row>
      <xdr:rowOff>150623</xdr:rowOff>
    </xdr:to>
    <xdr:sp macro="" textlink="">
      <xdr:nvSpPr>
        <xdr:cNvPr id="250" name="楕円 249"/>
        <xdr:cNvSpPr/>
      </xdr:nvSpPr>
      <xdr:spPr>
        <a:xfrm>
          <a:off x="10426700" y="106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27450</xdr:rowOff>
    </xdr:from>
    <xdr:ext cx="599010" cy="259045"/>
    <xdr:sp macro="" textlink="">
      <xdr:nvSpPr>
        <xdr:cNvPr id="251" name="【橋りょう・トンネル】&#10;一人当たり有形固定資産（償却資産）額該当値テキスト"/>
        <xdr:cNvSpPr txBox="1"/>
      </xdr:nvSpPr>
      <xdr:spPr>
        <a:xfrm>
          <a:off x="10515600" y="1065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51925</xdr:rowOff>
    </xdr:from>
    <xdr:to>
      <xdr:col>50</xdr:col>
      <xdr:colOff>165100</xdr:colOff>
      <xdr:row>62</xdr:row>
      <xdr:rowOff>153525</xdr:rowOff>
    </xdr:to>
    <xdr:sp macro="" textlink="">
      <xdr:nvSpPr>
        <xdr:cNvPr id="252" name="楕円 251"/>
        <xdr:cNvSpPr/>
      </xdr:nvSpPr>
      <xdr:spPr>
        <a:xfrm>
          <a:off x="9588500" y="106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99823</xdr:rowOff>
    </xdr:from>
    <xdr:to>
      <xdr:col>55</xdr:col>
      <xdr:colOff>0</xdr:colOff>
      <xdr:row>62</xdr:row>
      <xdr:rowOff>102725</xdr:rowOff>
    </xdr:to>
    <xdr:cxnSp macro="">
      <xdr:nvCxnSpPr>
        <xdr:cNvPr id="253" name="直線コネクタ 252"/>
        <xdr:cNvCxnSpPr/>
      </xdr:nvCxnSpPr>
      <xdr:spPr>
        <a:xfrm flipV="1">
          <a:off x="9639300" y="10729723"/>
          <a:ext cx="8382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53412</xdr:rowOff>
    </xdr:from>
    <xdr:to>
      <xdr:col>46</xdr:col>
      <xdr:colOff>38100</xdr:colOff>
      <xdr:row>62</xdr:row>
      <xdr:rowOff>155012</xdr:rowOff>
    </xdr:to>
    <xdr:sp macro="" textlink="">
      <xdr:nvSpPr>
        <xdr:cNvPr id="254" name="楕円 253"/>
        <xdr:cNvSpPr/>
      </xdr:nvSpPr>
      <xdr:spPr>
        <a:xfrm>
          <a:off x="8699500" y="106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102725</xdr:rowOff>
    </xdr:from>
    <xdr:to>
      <xdr:col>50</xdr:col>
      <xdr:colOff>114300</xdr:colOff>
      <xdr:row>62</xdr:row>
      <xdr:rowOff>104212</xdr:rowOff>
    </xdr:to>
    <xdr:cxnSp macro="">
      <xdr:nvCxnSpPr>
        <xdr:cNvPr id="255" name="直線コネクタ 254"/>
        <xdr:cNvCxnSpPr/>
      </xdr:nvCxnSpPr>
      <xdr:spPr>
        <a:xfrm flipV="1">
          <a:off x="8750300" y="10732625"/>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57896</xdr:rowOff>
    </xdr:from>
    <xdr:to>
      <xdr:col>41</xdr:col>
      <xdr:colOff>101600</xdr:colOff>
      <xdr:row>62</xdr:row>
      <xdr:rowOff>159496</xdr:rowOff>
    </xdr:to>
    <xdr:sp macro="" textlink="">
      <xdr:nvSpPr>
        <xdr:cNvPr id="256" name="楕円 255"/>
        <xdr:cNvSpPr/>
      </xdr:nvSpPr>
      <xdr:spPr>
        <a:xfrm>
          <a:off x="7810500" y="106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104212</xdr:rowOff>
    </xdr:from>
    <xdr:to>
      <xdr:col>45</xdr:col>
      <xdr:colOff>177800</xdr:colOff>
      <xdr:row>62</xdr:row>
      <xdr:rowOff>108696</xdr:rowOff>
    </xdr:to>
    <xdr:cxnSp macro="">
      <xdr:nvCxnSpPr>
        <xdr:cNvPr id="257" name="直線コネクタ 256"/>
        <xdr:cNvCxnSpPr/>
      </xdr:nvCxnSpPr>
      <xdr:spPr>
        <a:xfrm flipV="1">
          <a:off x="7861300" y="1073411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58272</xdr:rowOff>
    </xdr:from>
    <xdr:to>
      <xdr:col>36</xdr:col>
      <xdr:colOff>165100</xdr:colOff>
      <xdr:row>62</xdr:row>
      <xdr:rowOff>159872</xdr:rowOff>
    </xdr:to>
    <xdr:sp macro="" textlink="">
      <xdr:nvSpPr>
        <xdr:cNvPr id="258" name="楕円 257"/>
        <xdr:cNvSpPr/>
      </xdr:nvSpPr>
      <xdr:spPr>
        <a:xfrm>
          <a:off x="6921500" y="106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108696</xdr:rowOff>
    </xdr:from>
    <xdr:to>
      <xdr:col>41</xdr:col>
      <xdr:colOff>50800</xdr:colOff>
      <xdr:row>62</xdr:row>
      <xdr:rowOff>109072</xdr:rowOff>
    </xdr:to>
    <xdr:cxnSp macro="">
      <xdr:nvCxnSpPr>
        <xdr:cNvPr id="259" name="直線コネクタ 258"/>
        <xdr:cNvCxnSpPr/>
      </xdr:nvCxnSpPr>
      <xdr:spPr>
        <a:xfrm flipV="1">
          <a:off x="6972300" y="10738596"/>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144652</xdr:rowOff>
    </xdr:from>
    <xdr:ext cx="599010" cy="259045"/>
    <xdr:sp macro="" textlink="">
      <xdr:nvSpPr>
        <xdr:cNvPr id="264" name="n_1mainValue【橋りょう・トンネル】&#10;一人当たり有形固定資産（償却資産）額"/>
        <xdr:cNvSpPr txBox="1"/>
      </xdr:nvSpPr>
      <xdr:spPr>
        <a:xfrm>
          <a:off x="9327095" y="1077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146139</xdr:rowOff>
    </xdr:from>
    <xdr:ext cx="599010" cy="259045"/>
    <xdr:sp macro="" textlink="">
      <xdr:nvSpPr>
        <xdr:cNvPr id="265" name="n_2mainValue【橋りょう・トンネル】&#10;一人当たり有形固定資産（償却資産）額"/>
        <xdr:cNvSpPr txBox="1"/>
      </xdr:nvSpPr>
      <xdr:spPr>
        <a:xfrm>
          <a:off x="8450795" y="107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150623</xdr:rowOff>
    </xdr:from>
    <xdr:ext cx="599010" cy="259045"/>
    <xdr:sp macro="" textlink="">
      <xdr:nvSpPr>
        <xdr:cNvPr id="266" name="n_3mainValue【橋りょう・トンネル】&#10;一人当たり有形固定資産（償却資産）額"/>
        <xdr:cNvSpPr txBox="1"/>
      </xdr:nvSpPr>
      <xdr:spPr>
        <a:xfrm>
          <a:off x="7561795" y="107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150999</xdr:rowOff>
    </xdr:from>
    <xdr:ext cx="599010" cy="259045"/>
    <xdr:sp macro="" textlink="">
      <xdr:nvSpPr>
        <xdr:cNvPr id="267" name="n_4mainValue【橋りょう・トンネル】&#10;一人当たり有形固定資産（償却資産）額"/>
        <xdr:cNvSpPr txBox="1"/>
      </xdr:nvSpPr>
      <xdr:spPr>
        <a:xfrm>
          <a:off x="6672795" y="107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69214</xdr:rowOff>
    </xdr:from>
    <xdr:to>
      <xdr:col>24</xdr:col>
      <xdr:colOff>114300</xdr:colOff>
      <xdr:row>84</xdr:row>
      <xdr:rowOff>170814</xdr:rowOff>
    </xdr:to>
    <xdr:sp macro="" textlink="">
      <xdr:nvSpPr>
        <xdr:cNvPr id="308" name="楕円 307"/>
        <xdr:cNvSpPr/>
      </xdr:nvSpPr>
      <xdr:spPr>
        <a:xfrm>
          <a:off x="4584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47641</xdr:rowOff>
    </xdr:from>
    <xdr:ext cx="405111" cy="259045"/>
    <xdr:sp macro="" textlink="">
      <xdr:nvSpPr>
        <xdr:cNvPr id="309" name="【公営住宅】&#10;有形固定資産減価償却率該当値テキスト"/>
        <xdr:cNvSpPr txBox="1"/>
      </xdr:nvSpPr>
      <xdr:spPr>
        <a:xfrm>
          <a:off x="4673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38736</xdr:rowOff>
    </xdr:from>
    <xdr:to>
      <xdr:col>20</xdr:col>
      <xdr:colOff>38100</xdr:colOff>
      <xdr:row>84</xdr:row>
      <xdr:rowOff>140336</xdr:rowOff>
    </xdr:to>
    <xdr:sp macro="" textlink="">
      <xdr:nvSpPr>
        <xdr:cNvPr id="310" name="楕円 309"/>
        <xdr:cNvSpPr/>
      </xdr:nvSpPr>
      <xdr:spPr>
        <a:xfrm>
          <a:off x="3746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89536</xdr:rowOff>
    </xdr:from>
    <xdr:to>
      <xdr:col>24</xdr:col>
      <xdr:colOff>63500</xdr:colOff>
      <xdr:row>84</xdr:row>
      <xdr:rowOff>120014</xdr:rowOff>
    </xdr:to>
    <xdr:cxnSp macro="">
      <xdr:nvCxnSpPr>
        <xdr:cNvPr id="311" name="直線コネクタ 310"/>
        <xdr:cNvCxnSpPr/>
      </xdr:nvCxnSpPr>
      <xdr:spPr>
        <a:xfrm>
          <a:off x="3797300" y="144913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12064</xdr:rowOff>
    </xdr:from>
    <xdr:to>
      <xdr:col>15</xdr:col>
      <xdr:colOff>101600</xdr:colOff>
      <xdr:row>84</xdr:row>
      <xdr:rowOff>113664</xdr:rowOff>
    </xdr:to>
    <xdr:sp macro="" textlink="">
      <xdr:nvSpPr>
        <xdr:cNvPr id="312" name="楕円 311"/>
        <xdr:cNvSpPr/>
      </xdr:nvSpPr>
      <xdr:spPr>
        <a:xfrm>
          <a:off x="2857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62864</xdr:rowOff>
    </xdr:from>
    <xdr:to>
      <xdr:col>19</xdr:col>
      <xdr:colOff>177800</xdr:colOff>
      <xdr:row>84</xdr:row>
      <xdr:rowOff>89536</xdr:rowOff>
    </xdr:to>
    <xdr:cxnSp macro="">
      <xdr:nvCxnSpPr>
        <xdr:cNvPr id="313" name="直線コネクタ 312"/>
        <xdr:cNvCxnSpPr/>
      </xdr:nvCxnSpPr>
      <xdr:spPr>
        <a:xfrm>
          <a:off x="2908300" y="144646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14" name="楕円 313"/>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62864</xdr:rowOff>
    </xdr:to>
    <xdr:cxnSp macro="">
      <xdr:nvCxnSpPr>
        <xdr:cNvPr id="315" name="直線コネクタ 314"/>
        <xdr:cNvCxnSpPr/>
      </xdr:nvCxnSpPr>
      <xdr:spPr>
        <a:xfrm>
          <a:off x="2019300" y="144341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6" name="楕円 315"/>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32386</xdr:rowOff>
    </xdr:to>
    <xdr:cxnSp macro="">
      <xdr:nvCxnSpPr>
        <xdr:cNvPr id="317" name="直線コネクタ 316"/>
        <xdr:cNvCxnSpPr/>
      </xdr:nvCxnSpPr>
      <xdr:spPr>
        <a:xfrm>
          <a:off x="1130300" y="144075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131463</xdr:rowOff>
    </xdr:from>
    <xdr:ext cx="405111" cy="259045"/>
    <xdr:sp macro="" textlink="">
      <xdr:nvSpPr>
        <xdr:cNvPr id="322" name="n_1mainValue【公営住宅】&#10;有形固定資産減価償却率"/>
        <xdr:cNvSpPr txBox="1"/>
      </xdr:nvSpPr>
      <xdr:spPr>
        <a:xfrm>
          <a:off x="35820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104791</xdr:rowOff>
    </xdr:from>
    <xdr:ext cx="405111" cy="259045"/>
    <xdr:sp macro="" textlink="">
      <xdr:nvSpPr>
        <xdr:cNvPr id="323" name="n_2mainValue【公営住宅】&#10;有形固定資産減価償却率"/>
        <xdr:cNvSpPr txBox="1"/>
      </xdr:nvSpPr>
      <xdr:spPr>
        <a:xfrm>
          <a:off x="2705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24" name="n_3mainValue【公営住宅】&#10;有形固定資産減価償却率"/>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5" name="n_4mainValue【公営住宅】&#10;有形固定資産減価償却率"/>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76836</xdr:rowOff>
    </xdr:from>
    <xdr:to>
      <xdr:col>55</xdr:col>
      <xdr:colOff>50800</xdr:colOff>
      <xdr:row>86</xdr:row>
      <xdr:rowOff>6986</xdr:rowOff>
    </xdr:to>
    <xdr:sp macro="" textlink="">
      <xdr:nvSpPr>
        <xdr:cNvPr id="365" name="楕円 364"/>
        <xdr:cNvSpPr/>
      </xdr:nvSpPr>
      <xdr:spPr>
        <a:xfrm>
          <a:off x="104267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163213</xdr:rowOff>
    </xdr:from>
    <xdr:ext cx="469744" cy="259045"/>
    <xdr:sp macro="" textlink="">
      <xdr:nvSpPr>
        <xdr:cNvPr id="366" name="【公営住宅】&#10;一人当たり面積該当値テキスト"/>
        <xdr:cNvSpPr txBox="1"/>
      </xdr:nvSpPr>
      <xdr:spPr>
        <a:xfrm>
          <a:off x="10515600" y="1456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77597</xdr:rowOff>
    </xdr:from>
    <xdr:to>
      <xdr:col>50</xdr:col>
      <xdr:colOff>165100</xdr:colOff>
      <xdr:row>86</xdr:row>
      <xdr:rowOff>7747</xdr:rowOff>
    </xdr:to>
    <xdr:sp macro="" textlink="">
      <xdr:nvSpPr>
        <xdr:cNvPr id="367" name="楕円 366"/>
        <xdr:cNvSpPr/>
      </xdr:nvSpPr>
      <xdr:spPr>
        <a:xfrm>
          <a:off x="9588500" y="146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127636</xdr:rowOff>
    </xdr:from>
    <xdr:to>
      <xdr:col>55</xdr:col>
      <xdr:colOff>0</xdr:colOff>
      <xdr:row>85</xdr:row>
      <xdr:rowOff>128397</xdr:rowOff>
    </xdr:to>
    <xdr:cxnSp macro="">
      <xdr:nvCxnSpPr>
        <xdr:cNvPr id="368" name="直線コネクタ 367"/>
        <xdr:cNvCxnSpPr/>
      </xdr:nvCxnSpPr>
      <xdr:spPr>
        <a:xfrm flipV="1">
          <a:off x="9639300" y="14700886"/>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74930</xdr:rowOff>
    </xdr:from>
    <xdr:to>
      <xdr:col>46</xdr:col>
      <xdr:colOff>38100</xdr:colOff>
      <xdr:row>86</xdr:row>
      <xdr:rowOff>5080</xdr:rowOff>
    </xdr:to>
    <xdr:sp macro="" textlink="">
      <xdr:nvSpPr>
        <xdr:cNvPr id="369" name="楕円 368"/>
        <xdr:cNvSpPr/>
      </xdr:nvSpPr>
      <xdr:spPr>
        <a:xfrm>
          <a:off x="8699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128397</xdr:rowOff>
    </xdr:to>
    <xdr:cxnSp macro="">
      <xdr:nvCxnSpPr>
        <xdr:cNvPr id="370" name="直線コネクタ 369"/>
        <xdr:cNvCxnSpPr/>
      </xdr:nvCxnSpPr>
      <xdr:spPr>
        <a:xfrm>
          <a:off x="8750300" y="1469898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75692</xdr:rowOff>
    </xdr:from>
    <xdr:to>
      <xdr:col>41</xdr:col>
      <xdr:colOff>101600</xdr:colOff>
      <xdr:row>86</xdr:row>
      <xdr:rowOff>5842</xdr:rowOff>
    </xdr:to>
    <xdr:sp macro="" textlink="">
      <xdr:nvSpPr>
        <xdr:cNvPr id="371" name="楕円 370"/>
        <xdr:cNvSpPr/>
      </xdr:nvSpPr>
      <xdr:spPr>
        <a:xfrm>
          <a:off x="7810500" y="146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126492</xdr:rowOff>
    </xdr:to>
    <xdr:cxnSp macro="">
      <xdr:nvCxnSpPr>
        <xdr:cNvPr id="372" name="直線コネクタ 371"/>
        <xdr:cNvCxnSpPr/>
      </xdr:nvCxnSpPr>
      <xdr:spPr>
        <a:xfrm flipV="1">
          <a:off x="7861300" y="1469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74168</xdr:rowOff>
    </xdr:from>
    <xdr:to>
      <xdr:col>36</xdr:col>
      <xdr:colOff>165100</xdr:colOff>
      <xdr:row>86</xdr:row>
      <xdr:rowOff>4318</xdr:rowOff>
    </xdr:to>
    <xdr:sp macro="" textlink="">
      <xdr:nvSpPr>
        <xdr:cNvPr id="373" name="楕円 372"/>
        <xdr:cNvSpPr/>
      </xdr:nvSpPr>
      <xdr:spPr>
        <a:xfrm>
          <a:off x="6921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124968</xdr:rowOff>
    </xdr:from>
    <xdr:to>
      <xdr:col>41</xdr:col>
      <xdr:colOff>50800</xdr:colOff>
      <xdr:row>85</xdr:row>
      <xdr:rowOff>126492</xdr:rowOff>
    </xdr:to>
    <xdr:cxnSp macro="">
      <xdr:nvCxnSpPr>
        <xdr:cNvPr id="374" name="直線コネクタ 373"/>
        <xdr:cNvCxnSpPr/>
      </xdr:nvCxnSpPr>
      <xdr:spPr>
        <a:xfrm>
          <a:off x="6972300" y="146982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170324</xdr:rowOff>
    </xdr:from>
    <xdr:ext cx="469744" cy="259045"/>
    <xdr:sp macro="" textlink="">
      <xdr:nvSpPr>
        <xdr:cNvPr id="379" name="n_1mainValue【公営住宅】&#10;一人当たり面積"/>
        <xdr:cNvSpPr txBox="1"/>
      </xdr:nvSpPr>
      <xdr:spPr>
        <a:xfrm>
          <a:off x="9391727" y="1474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167657</xdr:rowOff>
    </xdr:from>
    <xdr:ext cx="469744" cy="259045"/>
    <xdr:sp macro="" textlink="">
      <xdr:nvSpPr>
        <xdr:cNvPr id="380" name="n_2mainValue【公営住宅】&#10;一人当たり面積"/>
        <xdr:cNvSpPr txBox="1"/>
      </xdr:nvSpPr>
      <xdr:spPr>
        <a:xfrm>
          <a:off x="8515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168419</xdr:rowOff>
    </xdr:from>
    <xdr:ext cx="469744" cy="259045"/>
    <xdr:sp macro="" textlink="">
      <xdr:nvSpPr>
        <xdr:cNvPr id="381" name="n_3mainValue【公営住宅】&#10;一人当たり面積"/>
        <xdr:cNvSpPr txBox="1"/>
      </xdr:nvSpPr>
      <xdr:spPr>
        <a:xfrm>
          <a:off x="7626427" y="1474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166895</xdr:rowOff>
    </xdr:from>
    <xdr:ext cx="469744" cy="259045"/>
    <xdr:sp macro="" textlink="">
      <xdr:nvSpPr>
        <xdr:cNvPr id="382" name="n_4mainValue【公営住宅】&#10;一人当たり面積"/>
        <xdr:cNvSpPr txBox="1"/>
      </xdr:nvSpPr>
      <xdr:spPr>
        <a:xfrm>
          <a:off x="6737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65405</xdr:rowOff>
    </xdr:from>
    <xdr:to>
      <xdr:col>85</xdr:col>
      <xdr:colOff>177800</xdr:colOff>
      <xdr:row>38</xdr:row>
      <xdr:rowOff>167005</xdr:rowOff>
    </xdr:to>
    <xdr:sp macro="" textlink="">
      <xdr:nvSpPr>
        <xdr:cNvPr id="439" name="楕円 438"/>
        <xdr:cNvSpPr/>
      </xdr:nvSpPr>
      <xdr:spPr>
        <a:xfrm>
          <a:off x="16268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43832</xdr:rowOff>
    </xdr:from>
    <xdr:ext cx="405111" cy="259045"/>
    <xdr:sp macro="" textlink="">
      <xdr:nvSpPr>
        <xdr:cNvPr id="440" name="【認定こども園・幼稚園・保育所】&#10;有形固定資産減価償却率該当値テキスト"/>
        <xdr:cNvSpPr txBox="1"/>
      </xdr:nvSpPr>
      <xdr:spPr>
        <a:xfrm>
          <a:off x="16357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441" name="楕円 440"/>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116205</xdr:rowOff>
    </xdr:to>
    <xdr:cxnSp macro="">
      <xdr:nvCxnSpPr>
        <xdr:cNvPr id="442" name="直線コネクタ 441"/>
        <xdr:cNvCxnSpPr/>
      </xdr:nvCxnSpPr>
      <xdr:spPr>
        <a:xfrm>
          <a:off x="15481300" y="66160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443" name="楕円 442"/>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100965</xdr:rowOff>
    </xdr:to>
    <xdr:cxnSp macro="">
      <xdr:nvCxnSpPr>
        <xdr:cNvPr id="444" name="直線コネクタ 443"/>
        <xdr:cNvCxnSpPr/>
      </xdr:nvCxnSpPr>
      <xdr:spPr>
        <a:xfrm>
          <a:off x="14592300" y="65989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445" name="楕円 444"/>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83820</xdr:rowOff>
    </xdr:to>
    <xdr:cxnSp macro="">
      <xdr:nvCxnSpPr>
        <xdr:cNvPr id="446" name="直線コネクタ 445"/>
        <xdr:cNvCxnSpPr/>
      </xdr:nvCxnSpPr>
      <xdr:spPr>
        <a:xfrm>
          <a:off x="13703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447" name="楕円 446"/>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20955</xdr:rowOff>
    </xdr:from>
    <xdr:to>
      <xdr:col>71</xdr:col>
      <xdr:colOff>177800</xdr:colOff>
      <xdr:row>38</xdr:row>
      <xdr:rowOff>53340</xdr:rowOff>
    </xdr:to>
    <xdr:cxnSp macro="">
      <xdr:nvCxnSpPr>
        <xdr:cNvPr id="448" name="直線コネクタ 447"/>
        <xdr:cNvCxnSpPr/>
      </xdr:nvCxnSpPr>
      <xdr:spPr>
        <a:xfrm>
          <a:off x="12814300" y="65360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453" name="n_1mainValue【認定こども園・幼稚園・保育所】&#10;有形固定資産減価償却率"/>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454" name="n_2mainValue【認定こども園・幼稚園・保育所】&#10;有形固定資産減価償却率"/>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55" name="n_3mainValue【認定こども園・幼稚園・保育所】&#10;有形固定資産減価償却率"/>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456" name="n_4mainValue【認定こども園・幼稚園・保育所】&#10;有形固定資産減価償却率"/>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96" name="楕円 495"/>
        <xdr:cNvSpPr/>
      </xdr:nvSpPr>
      <xdr:spPr>
        <a:xfrm>
          <a:off x="22110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148607</xdr:rowOff>
    </xdr:from>
    <xdr:ext cx="469744" cy="259045"/>
    <xdr:sp macro="" textlink="">
      <xdr:nvSpPr>
        <xdr:cNvPr id="497" name="【認定こども園・幼稚園・保育所】&#10;一人当たり面積該当値テキスト"/>
        <xdr:cNvSpPr txBox="1"/>
      </xdr:nvSpPr>
      <xdr:spPr>
        <a:xfrm>
          <a:off x="22199600"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xdr:rowOff>
    </xdr:from>
    <xdr:to>
      <xdr:col>112</xdr:col>
      <xdr:colOff>38100</xdr:colOff>
      <xdr:row>40</xdr:row>
      <xdr:rowOff>102235</xdr:rowOff>
    </xdr:to>
    <xdr:sp macro="" textlink="">
      <xdr:nvSpPr>
        <xdr:cNvPr id="498" name="楕円 497"/>
        <xdr:cNvSpPr/>
      </xdr:nvSpPr>
      <xdr:spPr>
        <a:xfrm>
          <a:off x="21272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49530</xdr:rowOff>
    </xdr:from>
    <xdr:to>
      <xdr:col>116</xdr:col>
      <xdr:colOff>63500</xdr:colOff>
      <xdr:row>40</xdr:row>
      <xdr:rowOff>51435</xdr:rowOff>
    </xdr:to>
    <xdr:cxnSp macro="">
      <xdr:nvCxnSpPr>
        <xdr:cNvPr id="499" name="直線コネクタ 498"/>
        <xdr:cNvCxnSpPr/>
      </xdr:nvCxnSpPr>
      <xdr:spPr>
        <a:xfrm flipV="1">
          <a:off x="21323300" y="69075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635</xdr:rowOff>
    </xdr:from>
    <xdr:to>
      <xdr:col>107</xdr:col>
      <xdr:colOff>101600</xdr:colOff>
      <xdr:row>40</xdr:row>
      <xdr:rowOff>102235</xdr:rowOff>
    </xdr:to>
    <xdr:sp macro="" textlink="">
      <xdr:nvSpPr>
        <xdr:cNvPr id="500" name="楕円 499"/>
        <xdr:cNvSpPr/>
      </xdr:nvSpPr>
      <xdr:spPr>
        <a:xfrm>
          <a:off x="20383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51435</xdr:rowOff>
    </xdr:from>
    <xdr:to>
      <xdr:col>111</xdr:col>
      <xdr:colOff>177800</xdr:colOff>
      <xdr:row>40</xdr:row>
      <xdr:rowOff>51435</xdr:rowOff>
    </xdr:to>
    <xdr:cxnSp macro="">
      <xdr:nvCxnSpPr>
        <xdr:cNvPr id="501" name="直線コネクタ 500"/>
        <xdr:cNvCxnSpPr/>
      </xdr:nvCxnSpPr>
      <xdr:spPr>
        <a:xfrm>
          <a:off x="20434300" y="6909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02" name="楕円 501"/>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51435</xdr:rowOff>
    </xdr:from>
    <xdr:to>
      <xdr:col>107</xdr:col>
      <xdr:colOff>50800</xdr:colOff>
      <xdr:row>40</xdr:row>
      <xdr:rowOff>53340</xdr:rowOff>
    </xdr:to>
    <xdr:cxnSp macro="">
      <xdr:nvCxnSpPr>
        <xdr:cNvPr id="503" name="直線コネクタ 502"/>
        <xdr:cNvCxnSpPr/>
      </xdr:nvCxnSpPr>
      <xdr:spPr>
        <a:xfrm flipV="1">
          <a:off x="19545300" y="69094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04" name="楕円 503"/>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505" name="直線コネクタ 504"/>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93362</xdr:rowOff>
    </xdr:from>
    <xdr:ext cx="469744" cy="259045"/>
    <xdr:sp macro="" textlink="">
      <xdr:nvSpPr>
        <xdr:cNvPr id="510" name="n_1mainValue【認定こども園・幼稚園・保育所】&#10;一人当たり面積"/>
        <xdr:cNvSpPr txBox="1"/>
      </xdr:nvSpPr>
      <xdr:spPr>
        <a:xfrm>
          <a:off x="2107572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93362</xdr:rowOff>
    </xdr:from>
    <xdr:ext cx="469744" cy="259045"/>
    <xdr:sp macro="" textlink="">
      <xdr:nvSpPr>
        <xdr:cNvPr id="511" name="n_2mainValue【認定こども園・幼稚園・保育所】&#10;一人当たり面積"/>
        <xdr:cNvSpPr txBox="1"/>
      </xdr:nvSpPr>
      <xdr:spPr>
        <a:xfrm>
          <a:off x="2019942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12"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13" name="n_4main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552" name="楕円 551"/>
        <xdr:cNvSpPr/>
      </xdr:nvSpPr>
      <xdr:spPr>
        <a:xfrm>
          <a:off x="162687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49801</xdr:rowOff>
    </xdr:from>
    <xdr:ext cx="405111" cy="259045"/>
    <xdr:sp macro="" textlink="">
      <xdr:nvSpPr>
        <xdr:cNvPr id="553" name="【学校施設】&#10;有形固定資産減価償却率該当値テキスト"/>
        <xdr:cNvSpPr txBox="1"/>
      </xdr:nvSpPr>
      <xdr:spPr>
        <a:xfrm>
          <a:off x="16357600" y="965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554" name="楕円 553"/>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77724</xdr:rowOff>
    </xdr:from>
    <xdr:to>
      <xdr:col>85</xdr:col>
      <xdr:colOff>127000</xdr:colOff>
      <xdr:row>59</xdr:row>
      <xdr:rowOff>11430</xdr:rowOff>
    </xdr:to>
    <xdr:cxnSp macro="">
      <xdr:nvCxnSpPr>
        <xdr:cNvPr id="555" name="直線コネクタ 554"/>
        <xdr:cNvCxnSpPr/>
      </xdr:nvCxnSpPr>
      <xdr:spPr>
        <a:xfrm flipV="1">
          <a:off x="15481300" y="9850374"/>
          <a:ext cx="8382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56" name="楕円 555"/>
        <xdr:cNvSpPr/>
      </xdr:nvSpPr>
      <xdr:spPr>
        <a:xfrm>
          <a:off x="14541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100584</xdr:rowOff>
    </xdr:from>
    <xdr:to>
      <xdr:col>81</xdr:col>
      <xdr:colOff>50800</xdr:colOff>
      <xdr:row>59</xdr:row>
      <xdr:rowOff>11430</xdr:rowOff>
    </xdr:to>
    <xdr:cxnSp macro="">
      <xdr:nvCxnSpPr>
        <xdr:cNvPr id="557" name="直線コネクタ 556"/>
        <xdr:cNvCxnSpPr/>
      </xdr:nvCxnSpPr>
      <xdr:spPr>
        <a:xfrm>
          <a:off x="14592300" y="9873234"/>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145796</xdr:rowOff>
    </xdr:from>
    <xdr:to>
      <xdr:col>72</xdr:col>
      <xdr:colOff>38100</xdr:colOff>
      <xdr:row>57</xdr:row>
      <xdr:rowOff>75946</xdr:rowOff>
    </xdr:to>
    <xdr:sp macro="" textlink="">
      <xdr:nvSpPr>
        <xdr:cNvPr id="558" name="楕円 557"/>
        <xdr:cNvSpPr/>
      </xdr:nvSpPr>
      <xdr:spPr>
        <a:xfrm>
          <a:off x="13652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25146</xdr:rowOff>
    </xdr:from>
    <xdr:to>
      <xdr:col>76</xdr:col>
      <xdr:colOff>114300</xdr:colOff>
      <xdr:row>57</xdr:row>
      <xdr:rowOff>100584</xdr:rowOff>
    </xdr:to>
    <xdr:cxnSp macro="">
      <xdr:nvCxnSpPr>
        <xdr:cNvPr id="559" name="直線コネクタ 558"/>
        <xdr:cNvCxnSpPr/>
      </xdr:nvCxnSpPr>
      <xdr:spPr>
        <a:xfrm>
          <a:off x="13703300" y="979779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560" name="楕円 559"/>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25146</xdr:rowOff>
    </xdr:from>
    <xdr:to>
      <xdr:col>71</xdr:col>
      <xdr:colOff>177800</xdr:colOff>
      <xdr:row>57</xdr:row>
      <xdr:rowOff>137160</xdr:rowOff>
    </xdr:to>
    <xdr:cxnSp macro="">
      <xdr:nvCxnSpPr>
        <xdr:cNvPr id="561" name="直線コネクタ 560"/>
        <xdr:cNvCxnSpPr/>
      </xdr:nvCxnSpPr>
      <xdr:spPr>
        <a:xfrm flipV="1">
          <a:off x="12814300" y="979779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566" name="n_1mainValue【学校施設】&#10;有形固定資産減価償却率"/>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567" name="n_2mainValue【学校施設】&#10;有形固定資産減価償却率"/>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92473</xdr:rowOff>
    </xdr:from>
    <xdr:ext cx="405111" cy="259045"/>
    <xdr:sp macro="" textlink="">
      <xdr:nvSpPr>
        <xdr:cNvPr id="568" name="n_3mainValue【学校施設】&#10;有形固定資産減価償却率"/>
        <xdr:cNvSpPr txBox="1"/>
      </xdr:nvSpPr>
      <xdr:spPr>
        <a:xfrm>
          <a:off x="13500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569" name="n_4mainValue【学校施設】&#10;有形固定資産減価償却率"/>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08" name="楕円 607"/>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09" name="【学校施設】&#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170485</xdr:rowOff>
    </xdr:from>
    <xdr:to>
      <xdr:col>112</xdr:col>
      <xdr:colOff>38100</xdr:colOff>
      <xdr:row>62</xdr:row>
      <xdr:rowOff>100635</xdr:rowOff>
    </xdr:to>
    <xdr:sp macro="" textlink="">
      <xdr:nvSpPr>
        <xdr:cNvPr id="610" name="楕円 609"/>
        <xdr:cNvSpPr/>
      </xdr:nvSpPr>
      <xdr:spPr>
        <a:xfrm>
          <a:off x="21272500" y="106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49835</xdr:rowOff>
    </xdr:to>
    <xdr:cxnSp macro="">
      <xdr:nvCxnSpPr>
        <xdr:cNvPr id="611" name="直線コネクタ 610"/>
        <xdr:cNvCxnSpPr/>
      </xdr:nvCxnSpPr>
      <xdr:spPr>
        <a:xfrm flipV="1">
          <a:off x="21323300" y="1067562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102362</xdr:rowOff>
    </xdr:from>
    <xdr:to>
      <xdr:col>107</xdr:col>
      <xdr:colOff>101600</xdr:colOff>
      <xdr:row>62</xdr:row>
      <xdr:rowOff>32512</xdr:rowOff>
    </xdr:to>
    <xdr:sp macro="" textlink="">
      <xdr:nvSpPr>
        <xdr:cNvPr id="612" name="楕円 611"/>
        <xdr:cNvSpPr/>
      </xdr:nvSpPr>
      <xdr:spPr>
        <a:xfrm>
          <a:off x="20383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153162</xdr:rowOff>
    </xdr:from>
    <xdr:to>
      <xdr:col>111</xdr:col>
      <xdr:colOff>177800</xdr:colOff>
      <xdr:row>62</xdr:row>
      <xdr:rowOff>49835</xdr:rowOff>
    </xdr:to>
    <xdr:cxnSp macro="">
      <xdr:nvCxnSpPr>
        <xdr:cNvPr id="613" name="直線コネクタ 612"/>
        <xdr:cNvCxnSpPr/>
      </xdr:nvCxnSpPr>
      <xdr:spPr>
        <a:xfrm>
          <a:off x="20434300" y="10611612"/>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164541</xdr:rowOff>
    </xdr:from>
    <xdr:to>
      <xdr:col>102</xdr:col>
      <xdr:colOff>165100</xdr:colOff>
      <xdr:row>61</xdr:row>
      <xdr:rowOff>94691</xdr:rowOff>
    </xdr:to>
    <xdr:sp macro="" textlink="">
      <xdr:nvSpPr>
        <xdr:cNvPr id="614" name="楕円 613"/>
        <xdr:cNvSpPr/>
      </xdr:nvSpPr>
      <xdr:spPr>
        <a:xfrm>
          <a:off x="19494500" y="104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43891</xdr:rowOff>
    </xdr:from>
    <xdr:to>
      <xdr:col>107</xdr:col>
      <xdr:colOff>50800</xdr:colOff>
      <xdr:row>61</xdr:row>
      <xdr:rowOff>153162</xdr:rowOff>
    </xdr:to>
    <xdr:cxnSp macro="">
      <xdr:nvCxnSpPr>
        <xdr:cNvPr id="615" name="直線コネクタ 614"/>
        <xdr:cNvCxnSpPr/>
      </xdr:nvCxnSpPr>
      <xdr:spPr>
        <a:xfrm>
          <a:off x="19545300" y="10502341"/>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52984</xdr:rowOff>
    </xdr:from>
    <xdr:to>
      <xdr:col>98</xdr:col>
      <xdr:colOff>38100</xdr:colOff>
      <xdr:row>61</xdr:row>
      <xdr:rowOff>154584</xdr:rowOff>
    </xdr:to>
    <xdr:sp macro="" textlink="">
      <xdr:nvSpPr>
        <xdr:cNvPr id="616" name="楕円 615"/>
        <xdr:cNvSpPr/>
      </xdr:nvSpPr>
      <xdr:spPr>
        <a:xfrm>
          <a:off x="18605500" y="10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43891</xdr:rowOff>
    </xdr:from>
    <xdr:to>
      <xdr:col>102</xdr:col>
      <xdr:colOff>114300</xdr:colOff>
      <xdr:row>61</xdr:row>
      <xdr:rowOff>103784</xdr:rowOff>
    </xdr:to>
    <xdr:cxnSp macro="">
      <xdr:nvCxnSpPr>
        <xdr:cNvPr id="617" name="直線コネクタ 616"/>
        <xdr:cNvCxnSpPr/>
      </xdr:nvCxnSpPr>
      <xdr:spPr>
        <a:xfrm flipV="1">
          <a:off x="18656300" y="10502341"/>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91762</xdr:rowOff>
    </xdr:from>
    <xdr:ext cx="469744" cy="259045"/>
    <xdr:sp macro="" textlink="">
      <xdr:nvSpPr>
        <xdr:cNvPr id="622" name="n_1mainValue【学校施設】&#10;一人当たり面積"/>
        <xdr:cNvSpPr txBox="1"/>
      </xdr:nvSpPr>
      <xdr:spPr>
        <a:xfrm>
          <a:off x="21075727" y="1072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623" name="n_2mainValue【学校施設】&#10;一人当たり面積"/>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111218</xdr:rowOff>
    </xdr:from>
    <xdr:ext cx="469744" cy="259045"/>
    <xdr:sp macro="" textlink="">
      <xdr:nvSpPr>
        <xdr:cNvPr id="624" name="n_3mainValue【学校施設】&#10;一人当たり面積"/>
        <xdr:cNvSpPr txBox="1"/>
      </xdr:nvSpPr>
      <xdr:spPr>
        <a:xfrm>
          <a:off x="19310427" y="102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145711</xdr:rowOff>
    </xdr:from>
    <xdr:ext cx="469744" cy="259045"/>
    <xdr:sp macro="" textlink="">
      <xdr:nvSpPr>
        <xdr:cNvPr id="625" name="n_4mainValue【学校施設】&#10;一人当たり面積"/>
        <xdr:cNvSpPr txBox="1"/>
      </xdr:nvSpPr>
      <xdr:spPr>
        <a:xfrm>
          <a:off x="18421427" y="106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667" name="楕円 666"/>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668" name="【児童館】&#10;有形固定資産減価償却率該当値テキスト"/>
        <xdr:cNvSpPr txBox="1"/>
      </xdr:nvSpPr>
      <xdr:spPr>
        <a:xfrm>
          <a:off x="16357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69" name="楕円 668"/>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95250</xdr:rowOff>
    </xdr:to>
    <xdr:cxnSp macro="">
      <xdr:nvCxnSpPr>
        <xdr:cNvPr id="670" name="直線コネクタ 669"/>
        <xdr:cNvCxnSpPr/>
      </xdr:nvCxnSpPr>
      <xdr:spPr>
        <a:xfrm>
          <a:off x="15481300" y="144741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16692</xdr:rowOff>
    </xdr:from>
    <xdr:to>
      <xdr:col>76</xdr:col>
      <xdr:colOff>165100</xdr:colOff>
      <xdr:row>84</xdr:row>
      <xdr:rowOff>118292</xdr:rowOff>
    </xdr:to>
    <xdr:sp macro="" textlink="">
      <xdr:nvSpPr>
        <xdr:cNvPr id="671" name="楕円 670"/>
        <xdr:cNvSpPr/>
      </xdr:nvSpPr>
      <xdr:spPr>
        <a:xfrm>
          <a:off x="14541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67492</xdr:rowOff>
    </xdr:from>
    <xdr:to>
      <xdr:col>81</xdr:col>
      <xdr:colOff>50800</xdr:colOff>
      <xdr:row>84</xdr:row>
      <xdr:rowOff>72389</xdr:rowOff>
    </xdr:to>
    <xdr:cxnSp macro="">
      <xdr:nvCxnSpPr>
        <xdr:cNvPr id="672" name="直線コネクタ 671"/>
        <xdr:cNvCxnSpPr/>
      </xdr:nvCxnSpPr>
      <xdr:spPr>
        <a:xfrm>
          <a:off x="14592300" y="144692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10161</xdr:rowOff>
    </xdr:from>
    <xdr:to>
      <xdr:col>72</xdr:col>
      <xdr:colOff>38100</xdr:colOff>
      <xdr:row>84</xdr:row>
      <xdr:rowOff>111761</xdr:rowOff>
    </xdr:to>
    <xdr:sp macro="" textlink="">
      <xdr:nvSpPr>
        <xdr:cNvPr id="673" name="楕円 672"/>
        <xdr:cNvSpPr/>
      </xdr:nvSpPr>
      <xdr:spPr>
        <a:xfrm>
          <a:off x="1365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60961</xdr:rowOff>
    </xdr:from>
    <xdr:to>
      <xdr:col>76</xdr:col>
      <xdr:colOff>114300</xdr:colOff>
      <xdr:row>84</xdr:row>
      <xdr:rowOff>67492</xdr:rowOff>
    </xdr:to>
    <xdr:cxnSp macro="">
      <xdr:nvCxnSpPr>
        <xdr:cNvPr id="674" name="直線コネクタ 673"/>
        <xdr:cNvCxnSpPr/>
      </xdr:nvCxnSpPr>
      <xdr:spPr>
        <a:xfrm>
          <a:off x="13703300" y="144627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675" name="楕円 674"/>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60961</xdr:rowOff>
    </xdr:from>
    <xdr:to>
      <xdr:col>71</xdr:col>
      <xdr:colOff>177800</xdr:colOff>
      <xdr:row>84</xdr:row>
      <xdr:rowOff>72389</xdr:rowOff>
    </xdr:to>
    <xdr:cxnSp macro="">
      <xdr:nvCxnSpPr>
        <xdr:cNvPr id="676" name="直線コネクタ 675"/>
        <xdr:cNvCxnSpPr/>
      </xdr:nvCxnSpPr>
      <xdr:spPr>
        <a:xfrm flipV="1">
          <a:off x="12814300" y="14462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0" name="n_4aveValue【児童館】&#10;有形固定資産減価償却率"/>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681" name="n_1mainValue【児童館】&#10;有形固定資産減価償却率"/>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109419</xdr:rowOff>
    </xdr:from>
    <xdr:ext cx="405111" cy="259045"/>
    <xdr:sp macro="" textlink="">
      <xdr:nvSpPr>
        <xdr:cNvPr id="682" name="n_2mainValue【児童館】&#10;有形固定資産減価償却率"/>
        <xdr:cNvSpPr txBox="1"/>
      </xdr:nvSpPr>
      <xdr:spPr>
        <a:xfrm>
          <a:off x="14389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102888</xdr:rowOff>
    </xdr:from>
    <xdr:ext cx="405111" cy="259045"/>
    <xdr:sp macro="" textlink="">
      <xdr:nvSpPr>
        <xdr:cNvPr id="683" name="n_3mainValue【児童館】&#10;有形固定資産減価償却率"/>
        <xdr:cNvSpPr txBox="1"/>
      </xdr:nvSpPr>
      <xdr:spPr>
        <a:xfrm>
          <a:off x="13500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684" name="n_4mainValue【児童館】&#10;有形固定資産減価償却率"/>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22" name="楕円 721"/>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115333</xdr:rowOff>
    </xdr:from>
    <xdr:ext cx="469744" cy="259045"/>
    <xdr:sp macro="" textlink="">
      <xdr:nvSpPr>
        <xdr:cNvPr id="723" name="【児童館】&#10;一人当たり面積該当値テキスト"/>
        <xdr:cNvSpPr txBox="1"/>
      </xdr:nvSpPr>
      <xdr:spPr>
        <a:xfrm>
          <a:off x="22199600"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724" name="楕円 723"/>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143256</xdr:rowOff>
    </xdr:to>
    <xdr:cxnSp macro="">
      <xdr:nvCxnSpPr>
        <xdr:cNvPr id="725" name="直線コネクタ 724"/>
        <xdr:cNvCxnSpPr/>
      </xdr:nvCxnSpPr>
      <xdr:spPr>
        <a:xfrm>
          <a:off x="21323300" y="1454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726" name="楕円 725"/>
        <xdr:cNvSpPr/>
      </xdr:nvSpPr>
      <xdr:spPr>
        <a:xfrm>
          <a:off x="2038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143256</xdr:rowOff>
    </xdr:to>
    <xdr:cxnSp macro="">
      <xdr:nvCxnSpPr>
        <xdr:cNvPr id="727" name="直線コネクタ 726"/>
        <xdr:cNvCxnSpPr/>
      </xdr:nvCxnSpPr>
      <xdr:spPr>
        <a:xfrm>
          <a:off x="20434300" y="144673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19304</xdr:rowOff>
    </xdr:from>
    <xdr:to>
      <xdr:col>102</xdr:col>
      <xdr:colOff>165100</xdr:colOff>
      <xdr:row>84</xdr:row>
      <xdr:rowOff>120904</xdr:rowOff>
    </xdr:to>
    <xdr:sp macro="" textlink="">
      <xdr:nvSpPr>
        <xdr:cNvPr id="728" name="楕円 727"/>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70104</xdr:rowOff>
    </xdr:to>
    <xdr:cxnSp macro="">
      <xdr:nvCxnSpPr>
        <xdr:cNvPr id="729" name="直線コネクタ 728"/>
        <xdr:cNvCxnSpPr/>
      </xdr:nvCxnSpPr>
      <xdr:spPr>
        <a:xfrm flipV="1">
          <a:off x="19545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730" name="楕円 729"/>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84</xdr:row>
      <xdr:rowOff>70104</xdr:rowOff>
    </xdr:to>
    <xdr:cxnSp macro="">
      <xdr:nvCxnSpPr>
        <xdr:cNvPr id="731" name="直線コネクタ 730"/>
        <xdr:cNvCxnSpPr/>
      </xdr:nvCxnSpPr>
      <xdr:spPr>
        <a:xfrm>
          <a:off x="18656300" y="143804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34" name="n_3aveValue【児童館】&#10;一人当たり面積"/>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35" name="n_4aveValue【児童館】&#10;一人当たり面積"/>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39133</xdr:rowOff>
    </xdr:from>
    <xdr:ext cx="469744" cy="259045"/>
    <xdr:sp macro="" textlink="">
      <xdr:nvSpPr>
        <xdr:cNvPr id="736" name="n_1main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7" name="n_2mainValue【児童館】&#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137431</xdr:rowOff>
    </xdr:from>
    <xdr:ext cx="469744" cy="259045"/>
    <xdr:sp macro="" textlink="">
      <xdr:nvSpPr>
        <xdr:cNvPr id="738" name="n_3mainValue【児童館】&#10;一人当たり面積"/>
        <xdr:cNvSpPr txBox="1"/>
      </xdr:nvSpPr>
      <xdr:spPr>
        <a:xfrm>
          <a:off x="19310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macro="" textlink="">
      <xdr:nvSpPr>
        <xdr:cNvPr id="739" name="n_4mainValue【児童館】&#10;一人当たり面積"/>
        <xdr:cNvSpPr txBox="1"/>
      </xdr:nvSpPr>
      <xdr:spPr>
        <a:xfrm>
          <a:off x="18421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類似団体内平均値と比較して、特に有形固定資産減価償却率が高くなっている施設は、公営住宅、保育所等、児童館となっている。 </a:t>
          </a:r>
        </a:p>
        <a:p>
          <a:r>
            <a:rPr kumimoji="1" lang="ja-JP" altLang="en-US" sz="1300">
              <a:latin typeface="ＭＳ Ｐゴシック" panose="020B0600070205080204" pitchFamily="50" charset="-128"/>
              <a:ea typeface="ＭＳ Ｐゴシック" panose="020B0600070205080204" pitchFamily="50" charset="-128"/>
            </a:rPr>
            <a:t>公営住宅は、建築から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年以上経過しているものが多数存在しているため類似団体内平均値を上回っている。今後は令和３年度に策定した公営住宅等長寿命化計画に基づきライフサイクルコストの縮減を目指す。</a:t>
          </a:r>
        </a:p>
        <a:p>
          <a:r>
            <a:rPr kumimoji="1" lang="ja-JP" altLang="en-US" sz="1300">
              <a:latin typeface="ＭＳ Ｐゴシック" panose="020B0600070205080204" pitchFamily="50" charset="-128"/>
              <a:ea typeface="ＭＳ Ｐゴシック" panose="020B0600070205080204" pitchFamily="50" charset="-128"/>
            </a:rPr>
            <a:t>保育所等は、今後、統廃合事業による新たな園舎の建築等が予定されており、有形固定資産減価償却率は減少すると見込まれる。 </a:t>
          </a:r>
        </a:p>
        <a:p>
          <a:r>
            <a:rPr kumimoji="1" lang="ja-JP" altLang="en-US" sz="1300">
              <a:latin typeface="ＭＳ Ｐゴシック" panose="020B0600070205080204" pitchFamily="50" charset="-128"/>
              <a:ea typeface="ＭＳ Ｐゴシック" panose="020B0600070205080204" pitchFamily="50" charset="-128"/>
            </a:rPr>
            <a:t>児童館は、半数以上が建築から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年以上が経過しているため、有形固定資産減価償却率が高くなっている。また、「一人当たり面積」が県平均・類似団体内順位ともに高くなっているため、今後は効率的な施設管理と施設の統廃合を進める。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についてはリニア中央新幹線事業に伴う小学校の建替え事業により、有形固定資産減価償却率は減少した。今後も学校施設の長寿命化事業等により有形固定資産減価償却率は減少すると見込ま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2" name="楕円 71"/>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110507</xdr:rowOff>
    </xdr:from>
    <xdr:ext cx="405111" cy="259045"/>
    <xdr:sp macro="" textlink="">
      <xdr:nvSpPr>
        <xdr:cNvPr id="73" name="【図書館】&#10;有形固定資産減価償却率該当値テキスト"/>
        <xdr:cNvSpPr txBox="1"/>
      </xdr:nvSpPr>
      <xdr:spPr>
        <a:xfrm>
          <a:off x="4673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4" name="楕円 73"/>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152400</xdr:rowOff>
    </xdr:from>
    <xdr:to>
      <xdr:col>24</xdr:col>
      <xdr:colOff>63500</xdr:colOff>
      <xdr:row>38</xdr:row>
      <xdr:rowOff>11430</xdr:rowOff>
    </xdr:to>
    <xdr:cxnSp macro="">
      <xdr:nvCxnSpPr>
        <xdr:cNvPr id="75" name="直線コネクタ 74"/>
        <xdr:cNvCxnSpPr/>
      </xdr:nvCxnSpPr>
      <xdr:spPr>
        <a:xfrm>
          <a:off x="3797300" y="64960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72390</xdr:rowOff>
    </xdr:from>
    <xdr:to>
      <xdr:col>15</xdr:col>
      <xdr:colOff>101600</xdr:colOff>
      <xdr:row>38</xdr:row>
      <xdr:rowOff>2540</xdr:rowOff>
    </xdr:to>
    <xdr:sp macro="" textlink="">
      <xdr:nvSpPr>
        <xdr:cNvPr id="76" name="楕円 75"/>
        <xdr:cNvSpPr/>
      </xdr:nvSpPr>
      <xdr:spPr>
        <a:xfrm>
          <a:off x="2857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123190</xdr:rowOff>
    </xdr:from>
    <xdr:to>
      <xdr:col>19</xdr:col>
      <xdr:colOff>177800</xdr:colOff>
      <xdr:row>37</xdr:row>
      <xdr:rowOff>152400</xdr:rowOff>
    </xdr:to>
    <xdr:cxnSp macro="">
      <xdr:nvCxnSpPr>
        <xdr:cNvPr id="77" name="直線コネクタ 76"/>
        <xdr:cNvCxnSpPr/>
      </xdr:nvCxnSpPr>
      <xdr:spPr>
        <a:xfrm>
          <a:off x="2908300" y="64668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78" name="楕円 77"/>
        <xdr:cNvSpPr/>
      </xdr:nvSpPr>
      <xdr:spPr>
        <a:xfrm>
          <a:off x="1968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91440</xdr:rowOff>
    </xdr:from>
    <xdr:to>
      <xdr:col>15</xdr:col>
      <xdr:colOff>50800</xdr:colOff>
      <xdr:row>37</xdr:row>
      <xdr:rowOff>123190</xdr:rowOff>
    </xdr:to>
    <xdr:cxnSp macro="">
      <xdr:nvCxnSpPr>
        <xdr:cNvPr id="79" name="直線コネクタ 78"/>
        <xdr:cNvCxnSpPr/>
      </xdr:nvCxnSpPr>
      <xdr:spPr>
        <a:xfrm>
          <a:off x="2019300" y="643509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12700</xdr:rowOff>
    </xdr:from>
    <xdr:to>
      <xdr:col>6</xdr:col>
      <xdr:colOff>38100</xdr:colOff>
      <xdr:row>37</xdr:row>
      <xdr:rowOff>114300</xdr:rowOff>
    </xdr:to>
    <xdr:sp macro="" textlink="">
      <xdr:nvSpPr>
        <xdr:cNvPr id="80" name="楕円 79"/>
        <xdr:cNvSpPr/>
      </xdr:nvSpPr>
      <xdr:spPr>
        <a:xfrm>
          <a:off x="1079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63500</xdr:rowOff>
    </xdr:from>
    <xdr:to>
      <xdr:col>10</xdr:col>
      <xdr:colOff>114300</xdr:colOff>
      <xdr:row>37</xdr:row>
      <xdr:rowOff>91440</xdr:rowOff>
    </xdr:to>
    <xdr:cxnSp macro="">
      <xdr:nvCxnSpPr>
        <xdr:cNvPr id="81" name="直線コネクタ 80"/>
        <xdr:cNvCxnSpPr/>
      </xdr:nvCxnSpPr>
      <xdr:spPr>
        <a:xfrm>
          <a:off x="1130300" y="64071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22877</xdr:rowOff>
    </xdr:from>
    <xdr:ext cx="405111" cy="259045"/>
    <xdr:sp macro="" textlink="">
      <xdr:nvSpPr>
        <xdr:cNvPr id="86" name="n_1mainValue【図書館】&#10;有形固定資産減価償却率"/>
        <xdr:cNvSpPr txBox="1"/>
      </xdr:nvSpPr>
      <xdr:spPr>
        <a:xfrm>
          <a:off x="3582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165117</xdr:rowOff>
    </xdr:from>
    <xdr:ext cx="405111" cy="259045"/>
    <xdr:sp macro="" textlink="">
      <xdr:nvSpPr>
        <xdr:cNvPr id="87" name="n_2mainValue【図書館】&#10;有形固定資産減価償却率"/>
        <xdr:cNvSpPr txBox="1"/>
      </xdr:nvSpPr>
      <xdr:spPr>
        <a:xfrm>
          <a:off x="2705744" y="650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133367</xdr:rowOff>
    </xdr:from>
    <xdr:ext cx="405111" cy="259045"/>
    <xdr:sp macro="" textlink="">
      <xdr:nvSpPr>
        <xdr:cNvPr id="88" name="n_3mainValue【図書館】&#10;有形固定資産減価償却率"/>
        <xdr:cNvSpPr txBox="1"/>
      </xdr:nvSpPr>
      <xdr:spPr>
        <a:xfrm>
          <a:off x="1816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105427</xdr:rowOff>
    </xdr:from>
    <xdr:ext cx="405111" cy="259045"/>
    <xdr:sp macro="" textlink="">
      <xdr:nvSpPr>
        <xdr:cNvPr id="89" name="n_4mainValue【図書館】&#10;有形固定資産減価償却率"/>
        <xdr:cNvSpPr txBox="1"/>
      </xdr:nvSpPr>
      <xdr:spPr>
        <a:xfrm>
          <a:off x="927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9" name="楕円 128"/>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30" name="【図書館】&#10;一人当たり面積該当値テキスト"/>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1" name="楕円 130"/>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32" name="直線コネクタ 131"/>
        <xdr:cNvCxnSpPr/>
      </xdr:nvCxnSpPr>
      <xdr:spPr>
        <a:xfrm>
          <a:off x="9639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3" name="楕円 132"/>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34" name="直線コネクタ 133"/>
        <xdr:cNvCxnSpPr/>
      </xdr:nvCxnSpPr>
      <xdr:spPr>
        <a:xfrm>
          <a:off x="8750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147320</xdr:rowOff>
    </xdr:from>
    <xdr:to>
      <xdr:col>41</xdr:col>
      <xdr:colOff>101600</xdr:colOff>
      <xdr:row>37</xdr:row>
      <xdr:rowOff>77470</xdr:rowOff>
    </xdr:to>
    <xdr:sp macro="" textlink="">
      <xdr:nvSpPr>
        <xdr:cNvPr id="135" name="楕円 134"/>
        <xdr:cNvSpPr/>
      </xdr:nvSpPr>
      <xdr:spPr>
        <a:xfrm>
          <a:off x="7810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26670</xdr:rowOff>
    </xdr:to>
    <xdr:cxnSp macro="">
      <xdr:nvCxnSpPr>
        <xdr:cNvPr id="136" name="直線コネクタ 135"/>
        <xdr:cNvCxnSpPr/>
      </xdr:nvCxnSpPr>
      <xdr:spPr>
        <a:xfrm flipV="1">
          <a:off x="7861300" y="636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147320</xdr:rowOff>
    </xdr:from>
    <xdr:to>
      <xdr:col>36</xdr:col>
      <xdr:colOff>165100</xdr:colOff>
      <xdr:row>37</xdr:row>
      <xdr:rowOff>77470</xdr:rowOff>
    </xdr:to>
    <xdr:sp macro="" textlink="">
      <xdr:nvSpPr>
        <xdr:cNvPr id="137" name="楕円 136"/>
        <xdr:cNvSpPr/>
      </xdr:nvSpPr>
      <xdr:spPr>
        <a:xfrm>
          <a:off x="6921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26670</xdr:rowOff>
    </xdr:from>
    <xdr:to>
      <xdr:col>41</xdr:col>
      <xdr:colOff>50800</xdr:colOff>
      <xdr:row>37</xdr:row>
      <xdr:rowOff>26670</xdr:rowOff>
    </xdr:to>
    <xdr:cxnSp macro="">
      <xdr:nvCxnSpPr>
        <xdr:cNvPr id="138" name="直線コネクタ 137"/>
        <xdr:cNvCxnSpPr/>
      </xdr:nvCxnSpPr>
      <xdr:spPr>
        <a:xfrm>
          <a:off x="6972300" y="6370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43" name="n_1main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4"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93997</xdr:rowOff>
    </xdr:from>
    <xdr:ext cx="469744" cy="259045"/>
    <xdr:sp macro="" textlink="">
      <xdr:nvSpPr>
        <xdr:cNvPr id="145" name="n_3mainValue【図書館】&#10;一人当たり面積"/>
        <xdr:cNvSpPr txBox="1"/>
      </xdr:nvSpPr>
      <xdr:spPr>
        <a:xfrm>
          <a:off x="7626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93997</xdr:rowOff>
    </xdr:from>
    <xdr:ext cx="469744" cy="259045"/>
    <xdr:sp macro="" textlink="">
      <xdr:nvSpPr>
        <xdr:cNvPr id="146" name="n_4mainValue【図書館】&#10;一人当たり面積"/>
        <xdr:cNvSpPr txBox="1"/>
      </xdr:nvSpPr>
      <xdr:spPr>
        <a:xfrm>
          <a:off x="6737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7" name="楕円 186"/>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88" name="【体育館・プール】&#10;有形固定資産減価償却率該当値テキスト"/>
        <xdr:cNvSpPr txBox="1"/>
      </xdr:nvSpPr>
      <xdr:spPr>
        <a:xfrm>
          <a:off x="4673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xdr:rowOff>
    </xdr:from>
    <xdr:to>
      <xdr:col>20</xdr:col>
      <xdr:colOff>38100</xdr:colOff>
      <xdr:row>61</xdr:row>
      <xdr:rowOff>104140</xdr:rowOff>
    </xdr:to>
    <xdr:sp macro="" textlink="">
      <xdr:nvSpPr>
        <xdr:cNvPr id="189" name="楕円 188"/>
        <xdr:cNvSpPr/>
      </xdr:nvSpPr>
      <xdr:spPr>
        <a:xfrm>
          <a:off x="3746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133350</xdr:rowOff>
    </xdr:from>
    <xdr:to>
      <xdr:col>24</xdr:col>
      <xdr:colOff>63500</xdr:colOff>
      <xdr:row>61</xdr:row>
      <xdr:rowOff>53340</xdr:rowOff>
    </xdr:to>
    <xdr:cxnSp macro="">
      <xdr:nvCxnSpPr>
        <xdr:cNvPr id="190" name="直線コネクタ 189"/>
        <xdr:cNvCxnSpPr/>
      </xdr:nvCxnSpPr>
      <xdr:spPr>
        <a:xfrm flipV="1">
          <a:off x="3797300" y="1042035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191" name="楕円 190"/>
        <xdr:cNvSpPr/>
      </xdr:nvSpPr>
      <xdr:spPr>
        <a:xfrm>
          <a:off x="2857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63</xdr:row>
      <xdr:rowOff>0</xdr:rowOff>
    </xdr:to>
    <xdr:cxnSp macro="">
      <xdr:nvCxnSpPr>
        <xdr:cNvPr id="192" name="直線コネクタ 191"/>
        <xdr:cNvCxnSpPr/>
      </xdr:nvCxnSpPr>
      <xdr:spPr>
        <a:xfrm flipV="1">
          <a:off x="2908300" y="1051179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82550</xdr:rowOff>
    </xdr:from>
    <xdr:to>
      <xdr:col>10</xdr:col>
      <xdr:colOff>165100</xdr:colOff>
      <xdr:row>63</xdr:row>
      <xdr:rowOff>12700</xdr:rowOff>
    </xdr:to>
    <xdr:sp macro="" textlink="">
      <xdr:nvSpPr>
        <xdr:cNvPr id="193" name="楕円 192"/>
        <xdr:cNvSpPr/>
      </xdr:nvSpPr>
      <xdr:spPr>
        <a:xfrm>
          <a:off x="196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133350</xdr:rowOff>
    </xdr:from>
    <xdr:to>
      <xdr:col>15</xdr:col>
      <xdr:colOff>50800</xdr:colOff>
      <xdr:row>63</xdr:row>
      <xdr:rowOff>0</xdr:rowOff>
    </xdr:to>
    <xdr:cxnSp macro="">
      <xdr:nvCxnSpPr>
        <xdr:cNvPr id="194" name="直線コネクタ 193"/>
        <xdr:cNvCxnSpPr/>
      </xdr:nvCxnSpPr>
      <xdr:spPr>
        <a:xfrm>
          <a:off x="2019300" y="10763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48260</xdr:rowOff>
    </xdr:from>
    <xdr:to>
      <xdr:col>6</xdr:col>
      <xdr:colOff>38100</xdr:colOff>
      <xdr:row>62</xdr:row>
      <xdr:rowOff>149860</xdr:rowOff>
    </xdr:to>
    <xdr:sp macro="" textlink="">
      <xdr:nvSpPr>
        <xdr:cNvPr id="195" name="楕円 194"/>
        <xdr:cNvSpPr/>
      </xdr:nvSpPr>
      <xdr:spPr>
        <a:xfrm>
          <a:off x="107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99060</xdr:rowOff>
    </xdr:from>
    <xdr:to>
      <xdr:col>10</xdr:col>
      <xdr:colOff>114300</xdr:colOff>
      <xdr:row>62</xdr:row>
      <xdr:rowOff>133350</xdr:rowOff>
    </xdr:to>
    <xdr:cxnSp macro="">
      <xdr:nvCxnSpPr>
        <xdr:cNvPr id="196" name="直線コネクタ 195"/>
        <xdr:cNvCxnSpPr/>
      </xdr:nvCxnSpPr>
      <xdr:spPr>
        <a:xfrm>
          <a:off x="1130300" y="10728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95267</xdr:rowOff>
    </xdr:from>
    <xdr:ext cx="405111" cy="259045"/>
    <xdr:sp macro="" textlink="">
      <xdr:nvSpPr>
        <xdr:cNvPr id="201" name="n_1mainValue【体育館・プール】&#10;有形固定資産減価償却率"/>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41927</xdr:rowOff>
    </xdr:from>
    <xdr:ext cx="405111" cy="259045"/>
    <xdr:sp macro="" textlink="">
      <xdr:nvSpPr>
        <xdr:cNvPr id="202" name="n_2mainValue【体育館・プール】&#10;有形固定資産減価償却率"/>
        <xdr:cNvSpPr txBox="1"/>
      </xdr:nvSpPr>
      <xdr:spPr>
        <a:xfrm>
          <a:off x="2705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3827</xdr:rowOff>
    </xdr:from>
    <xdr:ext cx="405111" cy="259045"/>
    <xdr:sp macro="" textlink="">
      <xdr:nvSpPr>
        <xdr:cNvPr id="203" name="n_3mainValue【体育館・プール】&#10;有形固定資産減価償却率"/>
        <xdr:cNvSpPr txBox="1"/>
      </xdr:nvSpPr>
      <xdr:spPr>
        <a:xfrm>
          <a:off x="18167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140987</xdr:rowOff>
    </xdr:from>
    <xdr:ext cx="405111" cy="259045"/>
    <xdr:sp macro="" textlink="">
      <xdr:nvSpPr>
        <xdr:cNvPr id="204" name="n_4mainValue【体育館・プール】&#10;有形固定資産減価償却率"/>
        <xdr:cNvSpPr txBox="1"/>
      </xdr:nvSpPr>
      <xdr:spPr>
        <a:xfrm>
          <a:off x="927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68580</xdr:rowOff>
    </xdr:from>
    <xdr:to>
      <xdr:col>55</xdr:col>
      <xdr:colOff>50800</xdr:colOff>
      <xdr:row>63</xdr:row>
      <xdr:rowOff>170180</xdr:rowOff>
    </xdr:to>
    <xdr:sp macro="" textlink="">
      <xdr:nvSpPr>
        <xdr:cNvPr id="244" name="楕円 243"/>
        <xdr:cNvSpPr/>
      </xdr:nvSpPr>
      <xdr:spPr>
        <a:xfrm>
          <a:off x="104267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154957</xdr:rowOff>
    </xdr:from>
    <xdr:ext cx="469744" cy="259045"/>
    <xdr:sp macro="" textlink="">
      <xdr:nvSpPr>
        <xdr:cNvPr id="245" name="【体育館・プール】&#10;一人当たり面積該当値テキスト"/>
        <xdr:cNvSpPr txBox="1"/>
      </xdr:nvSpPr>
      <xdr:spPr>
        <a:xfrm>
          <a:off x="105156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142240</xdr:rowOff>
    </xdr:from>
    <xdr:to>
      <xdr:col>50</xdr:col>
      <xdr:colOff>165100</xdr:colOff>
      <xdr:row>63</xdr:row>
      <xdr:rowOff>72390</xdr:rowOff>
    </xdr:to>
    <xdr:sp macro="" textlink="">
      <xdr:nvSpPr>
        <xdr:cNvPr id="246" name="楕円 245"/>
        <xdr:cNvSpPr/>
      </xdr:nvSpPr>
      <xdr:spPr>
        <a:xfrm>
          <a:off x="95885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21590</xdr:rowOff>
    </xdr:from>
    <xdr:to>
      <xdr:col>55</xdr:col>
      <xdr:colOff>0</xdr:colOff>
      <xdr:row>63</xdr:row>
      <xdr:rowOff>119380</xdr:rowOff>
    </xdr:to>
    <xdr:cxnSp macro="">
      <xdr:nvCxnSpPr>
        <xdr:cNvPr id="247" name="直線コネクタ 246"/>
        <xdr:cNvCxnSpPr/>
      </xdr:nvCxnSpPr>
      <xdr:spPr>
        <a:xfrm>
          <a:off x="9639300" y="10822940"/>
          <a:ext cx="83820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48" name="楕円 247"/>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63</xdr:row>
      <xdr:rowOff>21590</xdr:rowOff>
    </xdr:to>
    <xdr:cxnSp macro="">
      <xdr:nvCxnSpPr>
        <xdr:cNvPr id="249" name="直線コネクタ 248"/>
        <xdr:cNvCxnSpPr/>
      </xdr:nvCxnSpPr>
      <xdr:spPr>
        <a:xfrm>
          <a:off x="8750300" y="1078611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107950</xdr:rowOff>
    </xdr:from>
    <xdr:to>
      <xdr:col>41</xdr:col>
      <xdr:colOff>101600</xdr:colOff>
      <xdr:row>63</xdr:row>
      <xdr:rowOff>38100</xdr:rowOff>
    </xdr:to>
    <xdr:sp macro="" textlink="">
      <xdr:nvSpPr>
        <xdr:cNvPr id="250" name="楕円 249"/>
        <xdr:cNvSpPr/>
      </xdr:nvSpPr>
      <xdr:spPr>
        <a:xfrm>
          <a:off x="78105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158750</xdr:rowOff>
    </xdr:to>
    <xdr:cxnSp macro="">
      <xdr:nvCxnSpPr>
        <xdr:cNvPr id="251" name="直線コネクタ 250"/>
        <xdr:cNvCxnSpPr/>
      </xdr:nvCxnSpPr>
      <xdr:spPr>
        <a:xfrm flipV="1">
          <a:off x="7861300" y="107861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110490</xdr:rowOff>
    </xdr:from>
    <xdr:to>
      <xdr:col>36</xdr:col>
      <xdr:colOff>165100</xdr:colOff>
      <xdr:row>63</xdr:row>
      <xdr:rowOff>40640</xdr:rowOff>
    </xdr:to>
    <xdr:sp macro="" textlink="">
      <xdr:nvSpPr>
        <xdr:cNvPr id="252" name="楕円 251"/>
        <xdr:cNvSpPr/>
      </xdr:nvSpPr>
      <xdr:spPr>
        <a:xfrm>
          <a:off x="6921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158750</xdr:rowOff>
    </xdr:from>
    <xdr:to>
      <xdr:col>41</xdr:col>
      <xdr:colOff>50800</xdr:colOff>
      <xdr:row>62</xdr:row>
      <xdr:rowOff>161290</xdr:rowOff>
    </xdr:to>
    <xdr:cxnSp macro="">
      <xdr:nvCxnSpPr>
        <xdr:cNvPr id="253" name="直線コネクタ 252"/>
        <xdr:cNvCxnSpPr/>
      </xdr:nvCxnSpPr>
      <xdr:spPr>
        <a:xfrm flipV="1">
          <a:off x="6972300" y="107886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63517</xdr:rowOff>
    </xdr:from>
    <xdr:ext cx="469744" cy="259045"/>
    <xdr:sp macro="" textlink="">
      <xdr:nvSpPr>
        <xdr:cNvPr id="258" name="n_1mainValue【体育館・プール】&#10;一人当たり面積"/>
        <xdr:cNvSpPr txBox="1"/>
      </xdr:nvSpPr>
      <xdr:spPr>
        <a:xfrm>
          <a:off x="93917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59" name="n_2mainValue【体育館・プール】&#10;一人当たり面積"/>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29227</xdr:rowOff>
    </xdr:from>
    <xdr:ext cx="469744" cy="259045"/>
    <xdr:sp macro="" textlink="">
      <xdr:nvSpPr>
        <xdr:cNvPr id="260" name="n_3mainValue【体育館・プール】&#10;一人当たり面積"/>
        <xdr:cNvSpPr txBox="1"/>
      </xdr:nvSpPr>
      <xdr:spPr>
        <a:xfrm>
          <a:off x="7626427" y="108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31767</xdr:rowOff>
    </xdr:from>
    <xdr:ext cx="469744" cy="259045"/>
    <xdr:sp macro="" textlink="">
      <xdr:nvSpPr>
        <xdr:cNvPr id="261" name="n_4mainValue【体育館・プール】&#10;一人当たり面積"/>
        <xdr:cNvSpPr txBox="1"/>
      </xdr:nvSpPr>
      <xdr:spPr>
        <a:xfrm>
          <a:off x="6737427"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302" name="楕円 301"/>
        <xdr:cNvSpPr/>
      </xdr:nvSpPr>
      <xdr:spPr>
        <a:xfrm>
          <a:off x="4584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134002</xdr:rowOff>
    </xdr:from>
    <xdr:ext cx="405111" cy="259045"/>
    <xdr:sp macro="" textlink="">
      <xdr:nvSpPr>
        <xdr:cNvPr id="303" name="【福祉施設】&#10;有形固定資産減価償却率該当値テキスト"/>
        <xdr:cNvSpPr txBox="1"/>
      </xdr:nvSpPr>
      <xdr:spPr>
        <a:xfrm>
          <a:off x="4673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304" name="楕円 303"/>
        <xdr:cNvSpPr/>
      </xdr:nvSpPr>
      <xdr:spPr>
        <a:xfrm>
          <a:off x="3746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120014</xdr:rowOff>
    </xdr:from>
    <xdr:to>
      <xdr:col>24</xdr:col>
      <xdr:colOff>63500</xdr:colOff>
      <xdr:row>81</xdr:row>
      <xdr:rowOff>161925</xdr:rowOff>
    </xdr:to>
    <xdr:cxnSp macro="">
      <xdr:nvCxnSpPr>
        <xdr:cNvPr id="305" name="直線コネクタ 304"/>
        <xdr:cNvCxnSpPr/>
      </xdr:nvCxnSpPr>
      <xdr:spPr>
        <a:xfrm>
          <a:off x="3797300" y="140074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27305</xdr:rowOff>
    </xdr:from>
    <xdr:to>
      <xdr:col>15</xdr:col>
      <xdr:colOff>101600</xdr:colOff>
      <xdr:row>81</xdr:row>
      <xdr:rowOff>128905</xdr:rowOff>
    </xdr:to>
    <xdr:sp macro="" textlink="">
      <xdr:nvSpPr>
        <xdr:cNvPr id="306" name="楕円 305"/>
        <xdr:cNvSpPr/>
      </xdr:nvSpPr>
      <xdr:spPr>
        <a:xfrm>
          <a:off x="2857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78105</xdr:rowOff>
    </xdr:from>
    <xdr:to>
      <xdr:col>19</xdr:col>
      <xdr:colOff>177800</xdr:colOff>
      <xdr:row>81</xdr:row>
      <xdr:rowOff>120014</xdr:rowOff>
    </xdr:to>
    <xdr:cxnSp macro="">
      <xdr:nvCxnSpPr>
        <xdr:cNvPr id="307" name="直線コネクタ 306"/>
        <xdr:cNvCxnSpPr/>
      </xdr:nvCxnSpPr>
      <xdr:spPr>
        <a:xfrm>
          <a:off x="2908300" y="139655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8" name="楕円 307"/>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78105</xdr:rowOff>
    </xdr:to>
    <xdr:cxnSp macro="">
      <xdr:nvCxnSpPr>
        <xdr:cNvPr id="309" name="直線コネクタ 308"/>
        <xdr:cNvCxnSpPr/>
      </xdr:nvCxnSpPr>
      <xdr:spPr>
        <a:xfrm>
          <a:off x="2019300" y="139217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0" name="楕円 309"/>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34289</xdr:rowOff>
    </xdr:to>
    <xdr:cxnSp macro="">
      <xdr:nvCxnSpPr>
        <xdr:cNvPr id="311" name="直線コネクタ 310"/>
        <xdr:cNvCxnSpPr/>
      </xdr:nvCxnSpPr>
      <xdr:spPr>
        <a:xfrm>
          <a:off x="1130300" y="13879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316" name="n_1mainValue【福祉施設】&#10;有形固定資産減価償却率"/>
        <xdr:cNvSpPr txBox="1"/>
      </xdr:nvSpPr>
      <xdr:spPr>
        <a:xfrm>
          <a:off x="3582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7" name="n_2main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8" name="n_3mainValue【福祉施設】&#10;有形固定資産減価償却率"/>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19" name="n_4mainValue【福祉施設】&#10;有形固定資産減価償却率"/>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61" name="楕円 360"/>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62" name="【福祉施設】&#10;一人当たり面積該当値テキスト"/>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129358</xdr:rowOff>
    </xdr:from>
    <xdr:to>
      <xdr:col>50</xdr:col>
      <xdr:colOff>165100</xdr:colOff>
      <xdr:row>86</xdr:row>
      <xdr:rowOff>59508</xdr:rowOff>
    </xdr:to>
    <xdr:sp macro="" textlink="">
      <xdr:nvSpPr>
        <xdr:cNvPr id="363" name="楕円 362"/>
        <xdr:cNvSpPr/>
      </xdr:nvSpPr>
      <xdr:spPr>
        <a:xfrm>
          <a:off x="958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8708</xdr:rowOff>
    </xdr:to>
    <xdr:cxnSp macro="">
      <xdr:nvCxnSpPr>
        <xdr:cNvPr id="364" name="直線コネクタ 363"/>
        <xdr:cNvCxnSpPr/>
      </xdr:nvCxnSpPr>
      <xdr:spPr>
        <a:xfrm>
          <a:off x="9639300" y="14753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65" name="楕円 364"/>
        <xdr:cNvSpPr/>
      </xdr:nvSpPr>
      <xdr:spPr>
        <a:xfrm>
          <a:off x="8699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xdr:rowOff>
    </xdr:from>
    <xdr:to>
      <xdr:col>50</xdr:col>
      <xdr:colOff>114300</xdr:colOff>
      <xdr:row>86</xdr:row>
      <xdr:rowOff>8708</xdr:rowOff>
    </xdr:to>
    <xdr:cxnSp macro="">
      <xdr:nvCxnSpPr>
        <xdr:cNvPr id="366" name="直線コネクタ 365"/>
        <xdr:cNvCxnSpPr/>
      </xdr:nvCxnSpPr>
      <xdr:spPr>
        <a:xfrm>
          <a:off x="8750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129358</xdr:rowOff>
    </xdr:from>
    <xdr:to>
      <xdr:col>41</xdr:col>
      <xdr:colOff>101600</xdr:colOff>
      <xdr:row>86</xdr:row>
      <xdr:rowOff>59508</xdr:rowOff>
    </xdr:to>
    <xdr:sp macro="" textlink="">
      <xdr:nvSpPr>
        <xdr:cNvPr id="367" name="楕円 366"/>
        <xdr:cNvSpPr/>
      </xdr:nvSpPr>
      <xdr:spPr>
        <a:xfrm>
          <a:off x="781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8708</xdr:rowOff>
    </xdr:from>
    <xdr:to>
      <xdr:col>45</xdr:col>
      <xdr:colOff>177800</xdr:colOff>
      <xdr:row>86</xdr:row>
      <xdr:rowOff>8708</xdr:rowOff>
    </xdr:to>
    <xdr:cxnSp macro="">
      <xdr:nvCxnSpPr>
        <xdr:cNvPr id="368" name="直線コネクタ 367"/>
        <xdr:cNvCxnSpPr/>
      </xdr:nvCxnSpPr>
      <xdr:spPr>
        <a:xfrm>
          <a:off x="7861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69" name="楕円 368"/>
        <xdr:cNvSpPr/>
      </xdr:nvSpPr>
      <xdr:spPr>
        <a:xfrm>
          <a:off x="692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8708</xdr:rowOff>
    </xdr:from>
    <xdr:to>
      <xdr:col>41</xdr:col>
      <xdr:colOff>50800</xdr:colOff>
      <xdr:row>86</xdr:row>
      <xdr:rowOff>8708</xdr:rowOff>
    </xdr:to>
    <xdr:cxnSp macro="">
      <xdr:nvCxnSpPr>
        <xdr:cNvPr id="370" name="直線コネクタ 369"/>
        <xdr:cNvCxnSpPr/>
      </xdr:nvCxnSpPr>
      <xdr:spPr>
        <a:xfrm>
          <a:off x="6972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50635</xdr:rowOff>
    </xdr:from>
    <xdr:ext cx="469744" cy="259045"/>
    <xdr:sp macro="" textlink="">
      <xdr:nvSpPr>
        <xdr:cNvPr id="375" name="n_1mainValue【福祉施設】&#10;一人当たり面積"/>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76" name="n_2mainValue【福祉施設】&#10;一人当たり面積"/>
        <xdr:cNvSpPr txBox="1"/>
      </xdr:nvSpPr>
      <xdr:spPr>
        <a:xfrm>
          <a:off x="8515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7" name="n_3mainValue【福祉施設】&#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8" name="n_4mainValue【福祉施設】&#10;一人当たり面積"/>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43362</xdr:rowOff>
    </xdr:from>
    <xdr:to>
      <xdr:col>24</xdr:col>
      <xdr:colOff>114300</xdr:colOff>
      <xdr:row>105</xdr:row>
      <xdr:rowOff>144962</xdr:rowOff>
    </xdr:to>
    <xdr:sp macro="" textlink="">
      <xdr:nvSpPr>
        <xdr:cNvPr id="420" name="楕円 419"/>
        <xdr:cNvSpPr/>
      </xdr:nvSpPr>
      <xdr:spPr>
        <a:xfrm>
          <a:off x="4584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21789</xdr:rowOff>
    </xdr:from>
    <xdr:ext cx="405111" cy="259045"/>
    <xdr:sp macro="" textlink="">
      <xdr:nvSpPr>
        <xdr:cNvPr id="421" name="【市民会館】&#10;有形固定資産減価償却率該当値テキスト"/>
        <xdr:cNvSpPr txBox="1"/>
      </xdr:nvSpPr>
      <xdr:spPr>
        <a:xfrm>
          <a:off x="4673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9071</xdr:rowOff>
    </xdr:from>
    <xdr:to>
      <xdr:col>20</xdr:col>
      <xdr:colOff>38100</xdr:colOff>
      <xdr:row>105</xdr:row>
      <xdr:rowOff>110671</xdr:rowOff>
    </xdr:to>
    <xdr:sp macro="" textlink="">
      <xdr:nvSpPr>
        <xdr:cNvPr id="422" name="楕円 421"/>
        <xdr:cNvSpPr/>
      </xdr:nvSpPr>
      <xdr:spPr>
        <a:xfrm>
          <a:off x="3746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59871</xdr:rowOff>
    </xdr:from>
    <xdr:to>
      <xdr:col>24</xdr:col>
      <xdr:colOff>63500</xdr:colOff>
      <xdr:row>105</xdr:row>
      <xdr:rowOff>94162</xdr:rowOff>
    </xdr:to>
    <xdr:cxnSp macro="">
      <xdr:nvCxnSpPr>
        <xdr:cNvPr id="423" name="直線コネクタ 422"/>
        <xdr:cNvCxnSpPr/>
      </xdr:nvCxnSpPr>
      <xdr:spPr>
        <a:xfrm>
          <a:off x="3797300" y="180621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147864</xdr:rowOff>
    </xdr:from>
    <xdr:to>
      <xdr:col>15</xdr:col>
      <xdr:colOff>101600</xdr:colOff>
      <xdr:row>105</xdr:row>
      <xdr:rowOff>78014</xdr:rowOff>
    </xdr:to>
    <xdr:sp macro="" textlink="">
      <xdr:nvSpPr>
        <xdr:cNvPr id="424" name="楕円 423"/>
        <xdr:cNvSpPr/>
      </xdr:nvSpPr>
      <xdr:spPr>
        <a:xfrm>
          <a:off x="2857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27214</xdr:rowOff>
    </xdr:from>
    <xdr:to>
      <xdr:col>19</xdr:col>
      <xdr:colOff>177800</xdr:colOff>
      <xdr:row>105</xdr:row>
      <xdr:rowOff>59871</xdr:rowOff>
    </xdr:to>
    <xdr:cxnSp macro="">
      <xdr:nvCxnSpPr>
        <xdr:cNvPr id="425" name="直線コネクタ 424"/>
        <xdr:cNvCxnSpPr/>
      </xdr:nvCxnSpPr>
      <xdr:spPr>
        <a:xfrm>
          <a:off x="2908300" y="180294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26" name="楕円 425"/>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27214</xdr:rowOff>
    </xdr:to>
    <xdr:cxnSp macro="">
      <xdr:nvCxnSpPr>
        <xdr:cNvPr id="427" name="直線コネクタ 426"/>
        <xdr:cNvCxnSpPr/>
      </xdr:nvCxnSpPr>
      <xdr:spPr>
        <a:xfrm>
          <a:off x="2019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428" name="楕円 427"/>
        <xdr:cNvSpPr/>
      </xdr:nvSpPr>
      <xdr:spPr>
        <a:xfrm>
          <a:off x="107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104</xdr:row>
      <xdr:rowOff>166007</xdr:rowOff>
    </xdr:to>
    <xdr:cxnSp macro="">
      <xdr:nvCxnSpPr>
        <xdr:cNvPr id="429" name="直線コネクタ 428"/>
        <xdr:cNvCxnSpPr/>
      </xdr:nvCxnSpPr>
      <xdr:spPr>
        <a:xfrm>
          <a:off x="1130300" y="179641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101798</xdr:rowOff>
    </xdr:from>
    <xdr:ext cx="405111" cy="259045"/>
    <xdr:sp macro="" textlink="">
      <xdr:nvSpPr>
        <xdr:cNvPr id="434" name="n_1mainValue【市民会館】&#10;有形固定資産減価償却率"/>
        <xdr:cNvSpPr txBox="1"/>
      </xdr:nvSpPr>
      <xdr:spPr>
        <a:xfrm>
          <a:off x="3582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69141</xdr:rowOff>
    </xdr:from>
    <xdr:ext cx="405111" cy="259045"/>
    <xdr:sp macro="" textlink="">
      <xdr:nvSpPr>
        <xdr:cNvPr id="435" name="n_2mainValue【市民会館】&#10;有形固定資産減価償却率"/>
        <xdr:cNvSpPr txBox="1"/>
      </xdr:nvSpPr>
      <xdr:spPr>
        <a:xfrm>
          <a:off x="2705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36484</xdr:rowOff>
    </xdr:from>
    <xdr:ext cx="405111" cy="259045"/>
    <xdr:sp macro="" textlink="">
      <xdr:nvSpPr>
        <xdr:cNvPr id="436" name="n_3mainValue【市民会館】&#10;有形固定資産減価償却率"/>
        <xdr:cNvSpPr txBox="1"/>
      </xdr:nvSpPr>
      <xdr:spPr>
        <a:xfrm>
          <a:off x="1816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29227</xdr:rowOff>
    </xdr:from>
    <xdr:ext cx="405111" cy="259045"/>
    <xdr:sp macro="" textlink="">
      <xdr:nvSpPr>
        <xdr:cNvPr id="437" name="n_4mainValue【市民会館】&#10;有形固定資産減価償却率"/>
        <xdr:cNvSpPr txBox="1"/>
      </xdr:nvSpPr>
      <xdr:spPr>
        <a:xfrm>
          <a:off x="927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137795</xdr:rowOff>
    </xdr:from>
    <xdr:to>
      <xdr:col>55</xdr:col>
      <xdr:colOff>50800</xdr:colOff>
      <xdr:row>107</xdr:row>
      <xdr:rowOff>67945</xdr:rowOff>
    </xdr:to>
    <xdr:sp macro="" textlink="">
      <xdr:nvSpPr>
        <xdr:cNvPr id="477" name="楕円 476"/>
        <xdr:cNvSpPr/>
      </xdr:nvSpPr>
      <xdr:spPr>
        <a:xfrm>
          <a:off x="104267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116222</xdr:rowOff>
    </xdr:from>
    <xdr:ext cx="469744" cy="259045"/>
    <xdr:sp macro="" textlink="">
      <xdr:nvSpPr>
        <xdr:cNvPr id="478" name="【市民会館】&#10;一人当たり面積該当値テキスト"/>
        <xdr:cNvSpPr txBox="1"/>
      </xdr:nvSpPr>
      <xdr:spPr>
        <a:xfrm>
          <a:off x="10515600" y="1828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9" name="楕円 478"/>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17145</xdr:rowOff>
    </xdr:from>
    <xdr:to>
      <xdr:col>55</xdr:col>
      <xdr:colOff>0</xdr:colOff>
      <xdr:row>107</xdr:row>
      <xdr:rowOff>19050</xdr:rowOff>
    </xdr:to>
    <xdr:cxnSp macro="">
      <xdr:nvCxnSpPr>
        <xdr:cNvPr id="480" name="直線コネクタ 479"/>
        <xdr:cNvCxnSpPr/>
      </xdr:nvCxnSpPr>
      <xdr:spPr>
        <a:xfrm flipV="1">
          <a:off x="9639300" y="183622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81" name="楕円 480"/>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82" name="直線コネクタ 481"/>
        <xdr:cNvCxnSpPr/>
      </xdr:nvCxnSpPr>
      <xdr:spPr>
        <a:xfrm>
          <a:off x="8750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141605</xdr:rowOff>
    </xdr:from>
    <xdr:to>
      <xdr:col>41</xdr:col>
      <xdr:colOff>101600</xdr:colOff>
      <xdr:row>107</xdr:row>
      <xdr:rowOff>71755</xdr:rowOff>
    </xdr:to>
    <xdr:sp macro="" textlink="">
      <xdr:nvSpPr>
        <xdr:cNvPr id="483" name="楕円 482"/>
        <xdr:cNvSpPr/>
      </xdr:nvSpPr>
      <xdr:spPr>
        <a:xfrm>
          <a:off x="781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20955</xdr:rowOff>
    </xdr:to>
    <xdr:cxnSp macro="">
      <xdr:nvCxnSpPr>
        <xdr:cNvPr id="484" name="直線コネクタ 483"/>
        <xdr:cNvCxnSpPr/>
      </xdr:nvCxnSpPr>
      <xdr:spPr>
        <a:xfrm flipV="1">
          <a:off x="7861300" y="18364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141605</xdr:rowOff>
    </xdr:from>
    <xdr:to>
      <xdr:col>36</xdr:col>
      <xdr:colOff>165100</xdr:colOff>
      <xdr:row>107</xdr:row>
      <xdr:rowOff>71755</xdr:rowOff>
    </xdr:to>
    <xdr:sp macro="" textlink="">
      <xdr:nvSpPr>
        <xdr:cNvPr id="485" name="楕円 484"/>
        <xdr:cNvSpPr/>
      </xdr:nvSpPr>
      <xdr:spPr>
        <a:xfrm>
          <a:off x="6921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20955</xdr:rowOff>
    </xdr:from>
    <xdr:to>
      <xdr:col>41</xdr:col>
      <xdr:colOff>50800</xdr:colOff>
      <xdr:row>107</xdr:row>
      <xdr:rowOff>20955</xdr:rowOff>
    </xdr:to>
    <xdr:cxnSp macro="">
      <xdr:nvCxnSpPr>
        <xdr:cNvPr id="486" name="直線コネクタ 485"/>
        <xdr:cNvCxnSpPr/>
      </xdr:nvCxnSpPr>
      <xdr:spPr>
        <a:xfrm>
          <a:off x="6972300" y="18366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91" name="n_1mainValue【市民会館】&#10;一人当たり面積"/>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92" name="n_2mainValue【市民会館】&#10;一人当たり面積"/>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62882</xdr:rowOff>
    </xdr:from>
    <xdr:ext cx="469744" cy="259045"/>
    <xdr:sp macro="" textlink="">
      <xdr:nvSpPr>
        <xdr:cNvPr id="493" name="n_3mainValue【市民会館】&#10;一人当たり面積"/>
        <xdr:cNvSpPr txBox="1"/>
      </xdr:nvSpPr>
      <xdr:spPr>
        <a:xfrm>
          <a:off x="7626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62882</xdr:rowOff>
    </xdr:from>
    <xdr:ext cx="469744" cy="259045"/>
    <xdr:sp macro="" textlink="">
      <xdr:nvSpPr>
        <xdr:cNvPr id="494" name="n_4mainValue【市民会館】&#10;一人当たり面積"/>
        <xdr:cNvSpPr txBox="1"/>
      </xdr:nvSpPr>
      <xdr:spPr>
        <a:xfrm>
          <a:off x="6737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121738</xdr:rowOff>
    </xdr:from>
    <xdr:to>
      <xdr:col>85</xdr:col>
      <xdr:colOff>177800</xdr:colOff>
      <xdr:row>41</xdr:row>
      <xdr:rowOff>51888</xdr:rowOff>
    </xdr:to>
    <xdr:sp macro="" textlink="">
      <xdr:nvSpPr>
        <xdr:cNvPr id="536" name="楕円 535"/>
        <xdr:cNvSpPr/>
      </xdr:nvSpPr>
      <xdr:spPr>
        <a:xfrm>
          <a:off x="162687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100165</xdr:rowOff>
    </xdr:from>
    <xdr:ext cx="405111" cy="259045"/>
    <xdr:sp macro="" textlink="">
      <xdr:nvSpPr>
        <xdr:cNvPr id="537" name="【一般廃棄物処理施設】&#10;有形固定資産減価償却率該当値テキスト"/>
        <xdr:cNvSpPr txBox="1"/>
      </xdr:nvSpPr>
      <xdr:spPr>
        <a:xfrm>
          <a:off x="16357600"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98878</xdr:rowOff>
    </xdr:from>
    <xdr:to>
      <xdr:col>81</xdr:col>
      <xdr:colOff>101600</xdr:colOff>
      <xdr:row>41</xdr:row>
      <xdr:rowOff>29028</xdr:rowOff>
    </xdr:to>
    <xdr:sp macro="" textlink="">
      <xdr:nvSpPr>
        <xdr:cNvPr id="538" name="楕円 537"/>
        <xdr:cNvSpPr/>
      </xdr:nvSpPr>
      <xdr:spPr>
        <a:xfrm>
          <a:off x="15430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149678</xdr:rowOff>
    </xdr:from>
    <xdr:to>
      <xdr:col>85</xdr:col>
      <xdr:colOff>127000</xdr:colOff>
      <xdr:row>41</xdr:row>
      <xdr:rowOff>1088</xdr:rowOff>
    </xdr:to>
    <xdr:cxnSp macro="">
      <xdr:nvCxnSpPr>
        <xdr:cNvPr id="539" name="直線コネクタ 538"/>
        <xdr:cNvCxnSpPr/>
      </xdr:nvCxnSpPr>
      <xdr:spPr>
        <a:xfrm>
          <a:off x="15481300" y="700767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46627</xdr:rowOff>
    </xdr:from>
    <xdr:to>
      <xdr:col>76</xdr:col>
      <xdr:colOff>165100</xdr:colOff>
      <xdr:row>40</xdr:row>
      <xdr:rowOff>148227</xdr:rowOff>
    </xdr:to>
    <xdr:sp macro="" textlink="">
      <xdr:nvSpPr>
        <xdr:cNvPr id="540" name="楕円 539"/>
        <xdr:cNvSpPr/>
      </xdr:nvSpPr>
      <xdr:spPr>
        <a:xfrm>
          <a:off x="14541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97427</xdr:rowOff>
    </xdr:from>
    <xdr:to>
      <xdr:col>81</xdr:col>
      <xdr:colOff>50800</xdr:colOff>
      <xdr:row>40</xdr:row>
      <xdr:rowOff>149678</xdr:rowOff>
    </xdr:to>
    <xdr:cxnSp macro="">
      <xdr:nvCxnSpPr>
        <xdr:cNvPr id="541" name="直線コネクタ 540"/>
        <xdr:cNvCxnSpPr/>
      </xdr:nvCxnSpPr>
      <xdr:spPr>
        <a:xfrm>
          <a:off x="14592300" y="695542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12337</xdr:rowOff>
    </xdr:from>
    <xdr:to>
      <xdr:col>72</xdr:col>
      <xdr:colOff>38100</xdr:colOff>
      <xdr:row>40</xdr:row>
      <xdr:rowOff>113937</xdr:rowOff>
    </xdr:to>
    <xdr:sp macro="" textlink="">
      <xdr:nvSpPr>
        <xdr:cNvPr id="542" name="楕円 541"/>
        <xdr:cNvSpPr/>
      </xdr:nvSpPr>
      <xdr:spPr>
        <a:xfrm>
          <a:off x="13652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63137</xdr:rowOff>
    </xdr:from>
    <xdr:to>
      <xdr:col>76</xdr:col>
      <xdr:colOff>114300</xdr:colOff>
      <xdr:row>40</xdr:row>
      <xdr:rowOff>97427</xdr:rowOff>
    </xdr:to>
    <xdr:cxnSp macro="">
      <xdr:nvCxnSpPr>
        <xdr:cNvPr id="543" name="直線コネクタ 542"/>
        <xdr:cNvCxnSpPr/>
      </xdr:nvCxnSpPr>
      <xdr:spPr>
        <a:xfrm>
          <a:off x="13703300" y="69211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544" name="楕円 543"/>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63137</xdr:rowOff>
    </xdr:to>
    <xdr:cxnSp macro="">
      <xdr:nvCxnSpPr>
        <xdr:cNvPr id="545" name="直線コネクタ 544"/>
        <xdr:cNvCxnSpPr/>
      </xdr:nvCxnSpPr>
      <xdr:spPr>
        <a:xfrm>
          <a:off x="12814300" y="68884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20155</xdr:rowOff>
    </xdr:from>
    <xdr:ext cx="405111" cy="259045"/>
    <xdr:sp macro="" textlink="">
      <xdr:nvSpPr>
        <xdr:cNvPr id="550" name="n_1mainValue【一般廃棄物処理施設】&#10;有形固定資産減価償却率"/>
        <xdr:cNvSpPr txBox="1"/>
      </xdr:nvSpPr>
      <xdr:spPr>
        <a:xfrm>
          <a:off x="152660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139354</xdr:rowOff>
    </xdr:from>
    <xdr:ext cx="405111" cy="259045"/>
    <xdr:sp macro="" textlink="">
      <xdr:nvSpPr>
        <xdr:cNvPr id="551" name="n_2mainValue【一般廃棄物処理施設】&#10;有形固定資産減価償却率"/>
        <xdr:cNvSpPr txBox="1"/>
      </xdr:nvSpPr>
      <xdr:spPr>
        <a:xfrm>
          <a:off x="14389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105064</xdr:rowOff>
    </xdr:from>
    <xdr:ext cx="405111" cy="259045"/>
    <xdr:sp macro="" textlink="">
      <xdr:nvSpPr>
        <xdr:cNvPr id="552" name="n_3mainValue【一般廃棄物処理施設】&#10;有形固定資産減価償却率"/>
        <xdr:cNvSpPr txBox="1"/>
      </xdr:nvSpPr>
      <xdr:spPr>
        <a:xfrm>
          <a:off x="13500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553" name="n_4mainValue【一般廃棄物処理施設】&#10;有形固定資産減価償却率"/>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61130</xdr:rowOff>
    </xdr:from>
    <xdr:to>
      <xdr:col>116</xdr:col>
      <xdr:colOff>114300</xdr:colOff>
      <xdr:row>40</xdr:row>
      <xdr:rowOff>162730</xdr:rowOff>
    </xdr:to>
    <xdr:sp macro="" textlink="">
      <xdr:nvSpPr>
        <xdr:cNvPr id="595" name="楕円 594"/>
        <xdr:cNvSpPr/>
      </xdr:nvSpPr>
      <xdr:spPr>
        <a:xfrm>
          <a:off x="22110700" y="69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39557</xdr:rowOff>
    </xdr:from>
    <xdr:ext cx="534377" cy="259045"/>
    <xdr:sp macro="" textlink="">
      <xdr:nvSpPr>
        <xdr:cNvPr id="596" name="【一般廃棄物処理施設】&#10;一人当たり有形固定資産（償却資産）額該当値テキスト"/>
        <xdr:cNvSpPr txBox="1"/>
      </xdr:nvSpPr>
      <xdr:spPr>
        <a:xfrm>
          <a:off x="22199600" y="689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61375</xdr:rowOff>
    </xdr:from>
    <xdr:to>
      <xdr:col>112</xdr:col>
      <xdr:colOff>38100</xdr:colOff>
      <xdr:row>40</xdr:row>
      <xdr:rowOff>162975</xdr:rowOff>
    </xdr:to>
    <xdr:sp macro="" textlink="">
      <xdr:nvSpPr>
        <xdr:cNvPr id="597" name="楕円 596"/>
        <xdr:cNvSpPr/>
      </xdr:nvSpPr>
      <xdr:spPr>
        <a:xfrm>
          <a:off x="21272500" y="69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111930</xdr:rowOff>
    </xdr:from>
    <xdr:to>
      <xdr:col>116</xdr:col>
      <xdr:colOff>63500</xdr:colOff>
      <xdr:row>40</xdr:row>
      <xdr:rowOff>112175</xdr:rowOff>
    </xdr:to>
    <xdr:cxnSp macro="">
      <xdr:nvCxnSpPr>
        <xdr:cNvPr id="598" name="直線コネクタ 597"/>
        <xdr:cNvCxnSpPr/>
      </xdr:nvCxnSpPr>
      <xdr:spPr>
        <a:xfrm flipV="1">
          <a:off x="21323300" y="6969930"/>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63116</xdr:rowOff>
    </xdr:from>
    <xdr:to>
      <xdr:col>107</xdr:col>
      <xdr:colOff>101600</xdr:colOff>
      <xdr:row>40</xdr:row>
      <xdr:rowOff>164716</xdr:rowOff>
    </xdr:to>
    <xdr:sp macro="" textlink="">
      <xdr:nvSpPr>
        <xdr:cNvPr id="599" name="楕円 598"/>
        <xdr:cNvSpPr/>
      </xdr:nvSpPr>
      <xdr:spPr>
        <a:xfrm>
          <a:off x="20383500" y="69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112175</xdr:rowOff>
    </xdr:from>
    <xdr:to>
      <xdr:col>111</xdr:col>
      <xdr:colOff>177800</xdr:colOff>
      <xdr:row>40</xdr:row>
      <xdr:rowOff>113916</xdr:rowOff>
    </xdr:to>
    <xdr:cxnSp macro="">
      <xdr:nvCxnSpPr>
        <xdr:cNvPr id="600" name="直線コネクタ 599"/>
        <xdr:cNvCxnSpPr/>
      </xdr:nvCxnSpPr>
      <xdr:spPr>
        <a:xfrm flipV="1">
          <a:off x="20434300" y="6970175"/>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72831</xdr:rowOff>
    </xdr:from>
    <xdr:to>
      <xdr:col>102</xdr:col>
      <xdr:colOff>165100</xdr:colOff>
      <xdr:row>41</xdr:row>
      <xdr:rowOff>2981</xdr:rowOff>
    </xdr:to>
    <xdr:sp macro="" textlink="">
      <xdr:nvSpPr>
        <xdr:cNvPr id="601" name="楕円 600"/>
        <xdr:cNvSpPr/>
      </xdr:nvSpPr>
      <xdr:spPr>
        <a:xfrm>
          <a:off x="19494500" y="69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113916</xdr:rowOff>
    </xdr:from>
    <xdr:to>
      <xdr:col>107</xdr:col>
      <xdr:colOff>50800</xdr:colOff>
      <xdr:row>40</xdr:row>
      <xdr:rowOff>123631</xdr:rowOff>
    </xdr:to>
    <xdr:cxnSp macro="">
      <xdr:nvCxnSpPr>
        <xdr:cNvPr id="602" name="直線コネクタ 601"/>
        <xdr:cNvCxnSpPr/>
      </xdr:nvCxnSpPr>
      <xdr:spPr>
        <a:xfrm flipV="1">
          <a:off x="19545300" y="697191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79131</xdr:rowOff>
    </xdr:from>
    <xdr:to>
      <xdr:col>98</xdr:col>
      <xdr:colOff>38100</xdr:colOff>
      <xdr:row>41</xdr:row>
      <xdr:rowOff>9281</xdr:rowOff>
    </xdr:to>
    <xdr:sp macro="" textlink="">
      <xdr:nvSpPr>
        <xdr:cNvPr id="603" name="楕円 602"/>
        <xdr:cNvSpPr/>
      </xdr:nvSpPr>
      <xdr:spPr>
        <a:xfrm>
          <a:off x="18605500" y="69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123631</xdr:rowOff>
    </xdr:from>
    <xdr:to>
      <xdr:col>102</xdr:col>
      <xdr:colOff>114300</xdr:colOff>
      <xdr:row>40</xdr:row>
      <xdr:rowOff>129931</xdr:rowOff>
    </xdr:to>
    <xdr:cxnSp macro="">
      <xdr:nvCxnSpPr>
        <xdr:cNvPr id="604" name="直線コネクタ 603"/>
        <xdr:cNvCxnSpPr/>
      </xdr:nvCxnSpPr>
      <xdr:spPr>
        <a:xfrm flipV="1">
          <a:off x="18656300" y="6981631"/>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154102</xdr:rowOff>
    </xdr:from>
    <xdr:ext cx="534377" cy="259045"/>
    <xdr:sp macro="" textlink="">
      <xdr:nvSpPr>
        <xdr:cNvPr id="609" name="n_1mainValue【一般廃棄物処理施設】&#10;一人当たり有形固定資産（償却資産）額"/>
        <xdr:cNvSpPr txBox="1"/>
      </xdr:nvSpPr>
      <xdr:spPr>
        <a:xfrm>
          <a:off x="21043411" y="70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155843</xdr:rowOff>
    </xdr:from>
    <xdr:ext cx="534377" cy="259045"/>
    <xdr:sp macro="" textlink="">
      <xdr:nvSpPr>
        <xdr:cNvPr id="610" name="n_2mainValue【一般廃棄物処理施設】&#10;一人当たり有形固定資産（償却資産）額"/>
        <xdr:cNvSpPr txBox="1"/>
      </xdr:nvSpPr>
      <xdr:spPr>
        <a:xfrm>
          <a:off x="20167111" y="701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165558</xdr:rowOff>
    </xdr:from>
    <xdr:ext cx="534377" cy="259045"/>
    <xdr:sp macro="" textlink="">
      <xdr:nvSpPr>
        <xdr:cNvPr id="611" name="n_3mainValue【一般廃棄物処理施設】&#10;一人当たり有形固定資産（償却資産）額"/>
        <xdr:cNvSpPr txBox="1"/>
      </xdr:nvSpPr>
      <xdr:spPr>
        <a:xfrm>
          <a:off x="19278111" y="70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25808</xdr:rowOff>
    </xdr:from>
    <xdr:ext cx="534377" cy="259045"/>
    <xdr:sp macro="" textlink="">
      <xdr:nvSpPr>
        <xdr:cNvPr id="612" name="n_4mainValue【一般廃棄物処理施設】&#10;一人当たり有形固定資産（償却資産）額"/>
        <xdr:cNvSpPr txBox="1"/>
      </xdr:nvSpPr>
      <xdr:spPr>
        <a:xfrm>
          <a:off x="18389111" y="67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654" name="楕円 653"/>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655" name="【保健センター・保健所】&#10;有形固定資産減価償却率該当値テキスト"/>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656" name="楕円 655"/>
        <xdr:cNvSpPr/>
      </xdr:nvSpPr>
      <xdr:spPr>
        <a:xfrm>
          <a:off x="15430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81643</xdr:rowOff>
    </xdr:to>
    <xdr:cxnSp macro="">
      <xdr:nvCxnSpPr>
        <xdr:cNvPr id="657" name="直線コネクタ 656"/>
        <xdr:cNvCxnSpPr/>
      </xdr:nvCxnSpPr>
      <xdr:spPr>
        <a:xfrm>
          <a:off x="15481300" y="10678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136978</xdr:rowOff>
    </xdr:from>
    <xdr:to>
      <xdr:col>76</xdr:col>
      <xdr:colOff>165100</xdr:colOff>
      <xdr:row>62</xdr:row>
      <xdr:rowOff>67128</xdr:rowOff>
    </xdr:to>
    <xdr:sp macro="" textlink="">
      <xdr:nvSpPr>
        <xdr:cNvPr id="658" name="楕円 657"/>
        <xdr:cNvSpPr/>
      </xdr:nvSpPr>
      <xdr:spPr>
        <a:xfrm>
          <a:off x="14541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48985</xdr:rowOff>
    </xdr:to>
    <xdr:cxnSp macro="">
      <xdr:nvCxnSpPr>
        <xdr:cNvPr id="659" name="直線コネクタ 658"/>
        <xdr:cNvCxnSpPr/>
      </xdr:nvCxnSpPr>
      <xdr:spPr>
        <a:xfrm>
          <a:off x="14592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660" name="楕円 659"/>
        <xdr:cNvSpPr/>
      </xdr:nvSpPr>
      <xdr:spPr>
        <a:xfrm>
          <a:off x="1365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155122</xdr:rowOff>
    </xdr:from>
    <xdr:to>
      <xdr:col>76</xdr:col>
      <xdr:colOff>114300</xdr:colOff>
      <xdr:row>62</xdr:row>
      <xdr:rowOff>16328</xdr:rowOff>
    </xdr:to>
    <xdr:cxnSp macro="">
      <xdr:nvCxnSpPr>
        <xdr:cNvPr id="661" name="直線コネクタ 660"/>
        <xdr:cNvCxnSpPr/>
      </xdr:nvCxnSpPr>
      <xdr:spPr>
        <a:xfrm>
          <a:off x="13703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662" name="楕円 661"/>
        <xdr:cNvSpPr/>
      </xdr:nvSpPr>
      <xdr:spPr>
        <a:xfrm>
          <a:off x="1276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122465</xdr:rowOff>
    </xdr:from>
    <xdr:to>
      <xdr:col>71</xdr:col>
      <xdr:colOff>177800</xdr:colOff>
      <xdr:row>61</xdr:row>
      <xdr:rowOff>155122</xdr:rowOff>
    </xdr:to>
    <xdr:cxnSp macro="">
      <xdr:nvCxnSpPr>
        <xdr:cNvPr id="663" name="直線コネクタ 662"/>
        <xdr:cNvCxnSpPr/>
      </xdr:nvCxnSpPr>
      <xdr:spPr>
        <a:xfrm>
          <a:off x="12814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668" name="n_1mainValue【保健センター・保健所】&#10;有形固定資産減価償却率"/>
        <xdr:cNvSpPr txBox="1"/>
      </xdr:nvSpPr>
      <xdr:spPr>
        <a:xfrm>
          <a:off x="15266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58255</xdr:rowOff>
    </xdr:from>
    <xdr:ext cx="405111" cy="259045"/>
    <xdr:sp macro="" textlink="">
      <xdr:nvSpPr>
        <xdr:cNvPr id="669" name="n_2mainValue【保健センター・保健所】&#10;有形固定資産減価償却率"/>
        <xdr:cNvSpPr txBox="1"/>
      </xdr:nvSpPr>
      <xdr:spPr>
        <a:xfrm>
          <a:off x="14389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670" name="n_3mainValue【保健センター・保健所】&#10;有形固定資産減価償却率"/>
        <xdr:cNvSpPr txBox="1"/>
      </xdr:nvSpPr>
      <xdr:spPr>
        <a:xfrm>
          <a:off x="13500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671" name="n_4mainValue【保健センター・保健所】&#10;有形固定資産減価償却率"/>
        <xdr:cNvSpPr txBox="1"/>
      </xdr:nvSpPr>
      <xdr:spPr>
        <a:xfrm>
          <a:off x="12611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147320</xdr:rowOff>
    </xdr:from>
    <xdr:to>
      <xdr:col>116</xdr:col>
      <xdr:colOff>114300</xdr:colOff>
      <xdr:row>64</xdr:row>
      <xdr:rowOff>77470</xdr:rowOff>
    </xdr:to>
    <xdr:sp macro="" textlink="">
      <xdr:nvSpPr>
        <xdr:cNvPr id="711" name="楕円 710"/>
        <xdr:cNvSpPr/>
      </xdr:nvSpPr>
      <xdr:spPr>
        <a:xfrm>
          <a:off x="221107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62247</xdr:rowOff>
    </xdr:from>
    <xdr:ext cx="469744" cy="259045"/>
    <xdr:sp macro="" textlink="">
      <xdr:nvSpPr>
        <xdr:cNvPr id="712" name="【保健センター・保健所】&#10;一人当たり面積該当値テキスト"/>
        <xdr:cNvSpPr txBox="1"/>
      </xdr:nvSpPr>
      <xdr:spPr>
        <a:xfrm>
          <a:off x="22199600" y="108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147320</xdr:rowOff>
    </xdr:from>
    <xdr:to>
      <xdr:col>112</xdr:col>
      <xdr:colOff>38100</xdr:colOff>
      <xdr:row>64</xdr:row>
      <xdr:rowOff>77470</xdr:rowOff>
    </xdr:to>
    <xdr:sp macro="" textlink="">
      <xdr:nvSpPr>
        <xdr:cNvPr id="713" name="楕円 712"/>
        <xdr:cNvSpPr/>
      </xdr:nvSpPr>
      <xdr:spPr>
        <a:xfrm>
          <a:off x="21272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26670</xdr:rowOff>
    </xdr:from>
    <xdr:to>
      <xdr:col>116</xdr:col>
      <xdr:colOff>63500</xdr:colOff>
      <xdr:row>64</xdr:row>
      <xdr:rowOff>26670</xdr:rowOff>
    </xdr:to>
    <xdr:cxnSp macro="">
      <xdr:nvCxnSpPr>
        <xdr:cNvPr id="714" name="直線コネクタ 713"/>
        <xdr:cNvCxnSpPr/>
      </xdr:nvCxnSpPr>
      <xdr:spPr>
        <a:xfrm>
          <a:off x="21323300" y="1099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147320</xdr:rowOff>
    </xdr:from>
    <xdr:to>
      <xdr:col>107</xdr:col>
      <xdr:colOff>101600</xdr:colOff>
      <xdr:row>64</xdr:row>
      <xdr:rowOff>77470</xdr:rowOff>
    </xdr:to>
    <xdr:sp macro="" textlink="">
      <xdr:nvSpPr>
        <xdr:cNvPr id="715" name="楕円 714"/>
        <xdr:cNvSpPr/>
      </xdr:nvSpPr>
      <xdr:spPr>
        <a:xfrm>
          <a:off x="20383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26670</xdr:rowOff>
    </xdr:from>
    <xdr:to>
      <xdr:col>111</xdr:col>
      <xdr:colOff>177800</xdr:colOff>
      <xdr:row>64</xdr:row>
      <xdr:rowOff>26670</xdr:rowOff>
    </xdr:to>
    <xdr:cxnSp macro="">
      <xdr:nvCxnSpPr>
        <xdr:cNvPr id="716" name="直線コネクタ 715"/>
        <xdr:cNvCxnSpPr/>
      </xdr:nvCxnSpPr>
      <xdr:spPr>
        <a:xfrm>
          <a:off x="20434300" y="1099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147320</xdr:rowOff>
    </xdr:from>
    <xdr:to>
      <xdr:col>102</xdr:col>
      <xdr:colOff>165100</xdr:colOff>
      <xdr:row>64</xdr:row>
      <xdr:rowOff>77470</xdr:rowOff>
    </xdr:to>
    <xdr:sp macro="" textlink="">
      <xdr:nvSpPr>
        <xdr:cNvPr id="717" name="楕円 716"/>
        <xdr:cNvSpPr/>
      </xdr:nvSpPr>
      <xdr:spPr>
        <a:xfrm>
          <a:off x="19494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26670</xdr:rowOff>
    </xdr:from>
    <xdr:to>
      <xdr:col>107</xdr:col>
      <xdr:colOff>50800</xdr:colOff>
      <xdr:row>64</xdr:row>
      <xdr:rowOff>26670</xdr:rowOff>
    </xdr:to>
    <xdr:cxnSp macro="">
      <xdr:nvCxnSpPr>
        <xdr:cNvPr id="718" name="直線コネクタ 717"/>
        <xdr:cNvCxnSpPr/>
      </xdr:nvCxnSpPr>
      <xdr:spPr>
        <a:xfrm>
          <a:off x="19545300" y="1099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147320</xdr:rowOff>
    </xdr:from>
    <xdr:to>
      <xdr:col>98</xdr:col>
      <xdr:colOff>38100</xdr:colOff>
      <xdr:row>64</xdr:row>
      <xdr:rowOff>77470</xdr:rowOff>
    </xdr:to>
    <xdr:sp macro="" textlink="">
      <xdr:nvSpPr>
        <xdr:cNvPr id="719" name="楕円 718"/>
        <xdr:cNvSpPr/>
      </xdr:nvSpPr>
      <xdr:spPr>
        <a:xfrm>
          <a:off x="18605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26670</xdr:rowOff>
    </xdr:from>
    <xdr:to>
      <xdr:col>102</xdr:col>
      <xdr:colOff>114300</xdr:colOff>
      <xdr:row>64</xdr:row>
      <xdr:rowOff>26670</xdr:rowOff>
    </xdr:to>
    <xdr:cxnSp macro="">
      <xdr:nvCxnSpPr>
        <xdr:cNvPr id="720" name="直線コネクタ 719"/>
        <xdr:cNvCxnSpPr/>
      </xdr:nvCxnSpPr>
      <xdr:spPr>
        <a:xfrm>
          <a:off x="18656300" y="1099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68597</xdr:rowOff>
    </xdr:from>
    <xdr:ext cx="469744" cy="259045"/>
    <xdr:sp macro="" textlink="">
      <xdr:nvSpPr>
        <xdr:cNvPr id="725" name="n_1mainValue【保健センター・保健所】&#10;一人当たり面積"/>
        <xdr:cNvSpPr txBox="1"/>
      </xdr:nvSpPr>
      <xdr:spPr>
        <a:xfrm>
          <a:off x="210757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68597</xdr:rowOff>
    </xdr:from>
    <xdr:ext cx="469744" cy="259045"/>
    <xdr:sp macro="" textlink="">
      <xdr:nvSpPr>
        <xdr:cNvPr id="726" name="n_2mainValue【保健センター・保健所】&#10;一人当たり面積"/>
        <xdr:cNvSpPr txBox="1"/>
      </xdr:nvSpPr>
      <xdr:spPr>
        <a:xfrm>
          <a:off x="20199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68597</xdr:rowOff>
    </xdr:from>
    <xdr:ext cx="469744" cy="259045"/>
    <xdr:sp macro="" textlink="">
      <xdr:nvSpPr>
        <xdr:cNvPr id="727" name="n_3mainValue【保健センター・保健所】&#10;一人当たり面積"/>
        <xdr:cNvSpPr txBox="1"/>
      </xdr:nvSpPr>
      <xdr:spPr>
        <a:xfrm>
          <a:off x="19310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68597</xdr:rowOff>
    </xdr:from>
    <xdr:ext cx="469744" cy="259045"/>
    <xdr:sp macro="" textlink="">
      <xdr:nvSpPr>
        <xdr:cNvPr id="728" name="n_4mainValue【保健センター・保健所】&#10;一人当たり面積"/>
        <xdr:cNvSpPr txBox="1"/>
      </xdr:nvSpPr>
      <xdr:spPr>
        <a:xfrm>
          <a:off x="18421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160655</xdr:rowOff>
    </xdr:from>
    <xdr:to>
      <xdr:col>85</xdr:col>
      <xdr:colOff>177800</xdr:colOff>
      <xdr:row>83</xdr:row>
      <xdr:rowOff>90805</xdr:rowOff>
    </xdr:to>
    <xdr:sp macro="" textlink="">
      <xdr:nvSpPr>
        <xdr:cNvPr id="769" name="楕円 768"/>
        <xdr:cNvSpPr/>
      </xdr:nvSpPr>
      <xdr:spPr>
        <a:xfrm>
          <a:off x="16268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139082</xdr:rowOff>
    </xdr:from>
    <xdr:ext cx="405111" cy="259045"/>
    <xdr:sp macro="" textlink="">
      <xdr:nvSpPr>
        <xdr:cNvPr id="770" name="【消防施設】&#10;有形固定資産減価償却率該当値テキスト"/>
        <xdr:cNvSpPr txBox="1"/>
      </xdr:nvSpPr>
      <xdr:spPr>
        <a:xfrm>
          <a:off x="16357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143511</xdr:rowOff>
    </xdr:from>
    <xdr:to>
      <xdr:col>81</xdr:col>
      <xdr:colOff>101600</xdr:colOff>
      <xdr:row>83</xdr:row>
      <xdr:rowOff>73661</xdr:rowOff>
    </xdr:to>
    <xdr:sp macro="" textlink="">
      <xdr:nvSpPr>
        <xdr:cNvPr id="771" name="楕円 770"/>
        <xdr:cNvSpPr/>
      </xdr:nvSpPr>
      <xdr:spPr>
        <a:xfrm>
          <a:off x="15430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22861</xdr:rowOff>
    </xdr:from>
    <xdr:to>
      <xdr:col>85</xdr:col>
      <xdr:colOff>127000</xdr:colOff>
      <xdr:row>83</xdr:row>
      <xdr:rowOff>40005</xdr:rowOff>
    </xdr:to>
    <xdr:cxnSp macro="">
      <xdr:nvCxnSpPr>
        <xdr:cNvPr id="772" name="直線コネクタ 771"/>
        <xdr:cNvCxnSpPr/>
      </xdr:nvCxnSpPr>
      <xdr:spPr>
        <a:xfrm>
          <a:off x="15481300" y="142532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73" name="楕円 772"/>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22861</xdr:rowOff>
    </xdr:to>
    <xdr:cxnSp macro="">
      <xdr:nvCxnSpPr>
        <xdr:cNvPr id="774" name="直線コネクタ 773"/>
        <xdr:cNvCxnSpPr/>
      </xdr:nvCxnSpPr>
      <xdr:spPr>
        <a:xfrm>
          <a:off x="14592300" y="142455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75" name="楕円 774"/>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15239</xdr:rowOff>
    </xdr:to>
    <xdr:cxnSp macro="">
      <xdr:nvCxnSpPr>
        <xdr:cNvPr id="776" name="直線コネクタ 775"/>
        <xdr:cNvCxnSpPr/>
      </xdr:nvCxnSpPr>
      <xdr:spPr>
        <a:xfrm>
          <a:off x="13703300" y="14222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777" name="楕円 776"/>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82</xdr:row>
      <xdr:rowOff>163830</xdr:rowOff>
    </xdr:to>
    <xdr:cxnSp macro="">
      <xdr:nvCxnSpPr>
        <xdr:cNvPr id="778" name="直線コネクタ 777"/>
        <xdr:cNvCxnSpPr/>
      </xdr:nvCxnSpPr>
      <xdr:spPr>
        <a:xfrm>
          <a:off x="12814300" y="1421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64788</xdr:rowOff>
    </xdr:from>
    <xdr:ext cx="405111" cy="259045"/>
    <xdr:sp macro="" textlink="">
      <xdr:nvSpPr>
        <xdr:cNvPr id="783" name="n_1mainValue【消防施設】&#10;有形固定資産減価償却率"/>
        <xdr:cNvSpPr txBox="1"/>
      </xdr:nvSpPr>
      <xdr:spPr>
        <a:xfrm>
          <a:off x="152660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84" name="n_2main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85" name="n_3mainValue【消防施設】&#10;有形固定資産減価償却率"/>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786" name="n_4mainValue【消防施設】&#10;有形固定資産減価償却率"/>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828" name="楕円 827"/>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30" name="楕円 829"/>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70757</xdr:rowOff>
    </xdr:to>
    <xdr:cxnSp macro="">
      <xdr:nvCxnSpPr>
        <xdr:cNvPr id="831" name="直線コネクタ 830"/>
        <xdr:cNvCxnSpPr/>
      </xdr:nvCxnSpPr>
      <xdr:spPr>
        <a:xfrm flipV="1">
          <a:off x="21323300" y="1481328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13426</xdr:rowOff>
    </xdr:from>
    <xdr:to>
      <xdr:col>107</xdr:col>
      <xdr:colOff>101600</xdr:colOff>
      <xdr:row>86</xdr:row>
      <xdr:rowOff>115026</xdr:rowOff>
    </xdr:to>
    <xdr:sp macro="" textlink="">
      <xdr:nvSpPr>
        <xdr:cNvPr id="832" name="楕円 831"/>
        <xdr:cNvSpPr/>
      </xdr:nvSpPr>
      <xdr:spPr>
        <a:xfrm>
          <a:off x="20383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64226</xdr:rowOff>
    </xdr:from>
    <xdr:to>
      <xdr:col>111</xdr:col>
      <xdr:colOff>177800</xdr:colOff>
      <xdr:row>86</xdr:row>
      <xdr:rowOff>70757</xdr:rowOff>
    </xdr:to>
    <xdr:cxnSp macro="">
      <xdr:nvCxnSpPr>
        <xdr:cNvPr id="833" name="直線コネクタ 832"/>
        <xdr:cNvCxnSpPr/>
      </xdr:nvCxnSpPr>
      <xdr:spPr>
        <a:xfrm>
          <a:off x="20434300" y="14808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14514</xdr:rowOff>
    </xdr:from>
    <xdr:to>
      <xdr:col>102</xdr:col>
      <xdr:colOff>165100</xdr:colOff>
      <xdr:row>86</xdr:row>
      <xdr:rowOff>116114</xdr:rowOff>
    </xdr:to>
    <xdr:sp macro="" textlink="">
      <xdr:nvSpPr>
        <xdr:cNvPr id="834" name="楕円 833"/>
        <xdr:cNvSpPr/>
      </xdr:nvSpPr>
      <xdr:spPr>
        <a:xfrm>
          <a:off x="194945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64226</xdr:rowOff>
    </xdr:from>
    <xdr:to>
      <xdr:col>107</xdr:col>
      <xdr:colOff>50800</xdr:colOff>
      <xdr:row>86</xdr:row>
      <xdr:rowOff>65314</xdr:rowOff>
    </xdr:to>
    <xdr:cxnSp macro="">
      <xdr:nvCxnSpPr>
        <xdr:cNvPr id="835" name="直線コネクタ 834"/>
        <xdr:cNvCxnSpPr/>
      </xdr:nvCxnSpPr>
      <xdr:spPr>
        <a:xfrm flipV="1">
          <a:off x="19545300" y="1480892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16692</xdr:rowOff>
    </xdr:from>
    <xdr:to>
      <xdr:col>98</xdr:col>
      <xdr:colOff>38100</xdr:colOff>
      <xdr:row>86</xdr:row>
      <xdr:rowOff>118292</xdr:rowOff>
    </xdr:to>
    <xdr:sp macro="" textlink="">
      <xdr:nvSpPr>
        <xdr:cNvPr id="836" name="楕円 835"/>
        <xdr:cNvSpPr/>
      </xdr:nvSpPr>
      <xdr:spPr>
        <a:xfrm>
          <a:off x="18605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65314</xdr:rowOff>
    </xdr:from>
    <xdr:to>
      <xdr:col>102</xdr:col>
      <xdr:colOff>114300</xdr:colOff>
      <xdr:row>86</xdr:row>
      <xdr:rowOff>67492</xdr:rowOff>
    </xdr:to>
    <xdr:cxnSp macro="">
      <xdr:nvCxnSpPr>
        <xdr:cNvPr id="837" name="直線コネクタ 836"/>
        <xdr:cNvCxnSpPr/>
      </xdr:nvCxnSpPr>
      <xdr:spPr>
        <a:xfrm flipV="1">
          <a:off x="18656300" y="1481001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42" name="n_1mainValue【消防施設】&#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106153</xdr:rowOff>
    </xdr:from>
    <xdr:ext cx="469744" cy="259045"/>
    <xdr:sp macro="" textlink="">
      <xdr:nvSpPr>
        <xdr:cNvPr id="843" name="n_2mainValue【消防施設】&#10;一人当たり面積"/>
        <xdr:cNvSpPr txBox="1"/>
      </xdr:nvSpPr>
      <xdr:spPr>
        <a:xfrm>
          <a:off x="20199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107241</xdr:rowOff>
    </xdr:from>
    <xdr:ext cx="469744" cy="259045"/>
    <xdr:sp macro="" textlink="">
      <xdr:nvSpPr>
        <xdr:cNvPr id="844" name="n_3mainValue【消防施設】&#10;一人当たり面積"/>
        <xdr:cNvSpPr txBox="1"/>
      </xdr:nvSpPr>
      <xdr:spPr>
        <a:xfrm>
          <a:off x="19310427"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109419</xdr:rowOff>
    </xdr:from>
    <xdr:ext cx="469744" cy="259045"/>
    <xdr:sp macro="" textlink="">
      <xdr:nvSpPr>
        <xdr:cNvPr id="845" name="n_4mainValue【消防施設】&#10;一人当たり面積"/>
        <xdr:cNvSpPr txBox="1"/>
      </xdr:nvSpPr>
      <xdr:spPr>
        <a:xfrm>
          <a:off x="18421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76"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887" name="楕円 886"/>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888" name="【庁舎】&#10;有形固定資産減価償却率該当値テキスト"/>
        <xdr:cNvSpPr txBox="1"/>
      </xdr:nvSpPr>
      <xdr:spPr>
        <a:xfrm>
          <a:off x="16357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889" name="楕円 888"/>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85998</xdr:rowOff>
    </xdr:to>
    <xdr:cxnSp macro="">
      <xdr:nvCxnSpPr>
        <xdr:cNvPr id="890" name="直線コネクタ 889"/>
        <xdr:cNvCxnSpPr/>
      </xdr:nvCxnSpPr>
      <xdr:spPr>
        <a:xfrm>
          <a:off x="15481300" y="1768983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110308</xdr:rowOff>
    </xdr:from>
    <xdr:to>
      <xdr:col>76</xdr:col>
      <xdr:colOff>165100</xdr:colOff>
      <xdr:row>103</xdr:row>
      <xdr:rowOff>40458</xdr:rowOff>
    </xdr:to>
    <xdr:sp macro="" textlink="">
      <xdr:nvSpPr>
        <xdr:cNvPr id="891" name="楕円 890"/>
        <xdr:cNvSpPr/>
      </xdr:nvSpPr>
      <xdr:spPr>
        <a:xfrm>
          <a:off x="14541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30480</xdr:rowOff>
    </xdr:to>
    <xdr:cxnSp macro="">
      <xdr:nvCxnSpPr>
        <xdr:cNvPr id="892" name="直線コネクタ 891"/>
        <xdr:cNvCxnSpPr/>
      </xdr:nvCxnSpPr>
      <xdr:spPr>
        <a:xfrm>
          <a:off x="14592300" y="176490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54792</xdr:rowOff>
    </xdr:from>
    <xdr:to>
      <xdr:col>72</xdr:col>
      <xdr:colOff>38100</xdr:colOff>
      <xdr:row>102</xdr:row>
      <xdr:rowOff>156392</xdr:rowOff>
    </xdr:to>
    <xdr:sp macro="" textlink="">
      <xdr:nvSpPr>
        <xdr:cNvPr id="893" name="楕円 892"/>
        <xdr:cNvSpPr/>
      </xdr:nvSpPr>
      <xdr:spPr>
        <a:xfrm>
          <a:off x="13652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105592</xdr:rowOff>
    </xdr:from>
    <xdr:to>
      <xdr:col>76</xdr:col>
      <xdr:colOff>114300</xdr:colOff>
      <xdr:row>102</xdr:row>
      <xdr:rowOff>161108</xdr:rowOff>
    </xdr:to>
    <xdr:cxnSp macro="">
      <xdr:nvCxnSpPr>
        <xdr:cNvPr id="894" name="直線コネクタ 893"/>
        <xdr:cNvCxnSpPr/>
      </xdr:nvCxnSpPr>
      <xdr:spPr>
        <a:xfrm>
          <a:off x="13703300" y="175934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170724</xdr:rowOff>
    </xdr:from>
    <xdr:to>
      <xdr:col>67</xdr:col>
      <xdr:colOff>101600</xdr:colOff>
      <xdr:row>102</xdr:row>
      <xdr:rowOff>100874</xdr:rowOff>
    </xdr:to>
    <xdr:sp macro="" textlink="">
      <xdr:nvSpPr>
        <xdr:cNvPr id="895" name="楕円 894"/>
        <xdr:cNvSpPr/>
      </xdr:nvSpPr>
      <xdr:spPr>
        <a:xfrm>
          <a:off x="12763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50074</xdr:rowOff>
    </xdr:from>
    <xdr:to>
      <xdr:col>71</xdr:col>
      <xdr:colOff>177800</xdr:colOff>
      <xdr:row>102</xdr:row>
      <xdr:rowOff>105592</xdr:rowOff>
    </xdr:to>
    <xdr:cxnSp macro="">
      <xdr:nvCxnSpPr>
        <xdr:cNvPr id="896" name="直線コネクタ 895"/>
        <xdr:cNvCxnSpPr/>
      </xdr:nvCxnSpPr>
      <xdr:spPr>
        <a:xfrm>
          <a:off x="12814300" y="1753797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901" name="n_1mainValue【庁舎】&#10;有形固定資産減価償却率"/>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56985</xdr:rowOff>
    </xdr:from>
    <xdr:ext cx="405111" cy="259045"/>
    <xdr:sp macro="" textlink="">
      <xdr:nvSpPr>
        <xdr:cNvPr id="902" name="n_2mainValue【庁舎】&#10;有形固定資産減価償却率"/>
        <xdr:cNvSpPr txBox="1"/>
      </xdr:nvSpPr>
      <xdr:spPr>
        <a:xfrm>
          <a:off x="14389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1469</xdr:rowOff>
    </xdr:from>
    <xdr:ext cx="405111" cy="259045"/>
    <xdr:sp macro="" textlink="">
      <xdr:nvSpPr>
        <xdr:cNvPr id="903" name="n_3mainValue【庁舎】&#10;有形固定資産減価償却率"/>
        <xdr:cNvSpPr txBox="1"/>
      </xdr:nvSpPr>
      <xdr:spPr>
        <a:xfrm>
          <a:off x="135007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117401</xdr:rowOff>
    </xdr:from>
    <xdr:ext cx="405111" cy="259045"/>
    <xdr:sp macro="" textlink="">
      <xdr:nvSpPr>
        <xdr:cNvPr id="904" name="n_4mainValue【庁舎】&#10;有形固定資産減価償却率"/>
        <xdr:cNvSpPr txBox="1"/>
      </xdr:nvSpPr>
      <xdr:spPr>
        <a:xfrm>
          <a:off x="12611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944" name="楕円 943"/>
        <xdr:cNvSpPr/>
      </xdr:nvSpPr>
      <xdr:spPr>
        <a:xfrm>
          <a:off x="22110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158766</xdr:rowOff>
    </xdr:from>
    <xdr:ext cx="469744" cy="259045"/>
    <xdr:sp macro="" textlink="">
      <xdr:nvSpPr>
        <xdr:cNvPr id="945" name="【庁舎】&#10;一人当たり面積該当値テキスト"/>
        <xdr:cNvSpPr txBox="1"/>
      </xdr:nvSpPr>
      <xdr:spPr>
        <a:xfrm>
          <a:off x="22199600"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946" name="楕円 945"/>
        <xdr:cNvSpPr/>
      </xdr:nvSpPr>
      <xdr:spPr>
        <a:xfrm>
          <a:off x="2127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15239</xdr:rowOff>
    </xdr:from>
    <xdr:to>
      <xdr:col>116</xdr:col>
      <xdr:colOff>63500</xdr:colOff>
      <xdr:row>104</xdr:row>
      <xdr:rowOff>19050</xdr:rowOff>
    </xdr:to>
    <xdr:cxnSp macro="">
      <xdr:nvCxnSpPr>
        <xdr:cNvPr id="947" name="直線コネクタ 946"/>
        <xdr:cNvCxnSpPr/>
      </xdr:nvCxnSpPr>
      <xdr:spPr>
        <a:xfrm flipV="1">
          <a:off x="21323300" y="17846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948" name="楕円 947"/>
        <xdr:cNvSpPr/>
      </xdr:nvSpPr>
      <xdr:spPr>
        <a:xfrm>
          <a:off x="2038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30480</xdr:rowOff>
    </xdr:to>
    <xdr:cxnSp macro="">
      <xdr:nvCxnSpPr>
        <xdr:cNvPr id="949" name="直線コネクタ 948"/>
        <xdr:cNvCxnSpPr/>
      </xdr:nvCxnSpPr>
      <xdr:spPr>
        <a:xfrm flipV="1">
          <a:off x="20434300" y="17849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950" name="楕円 949"/>
        <xdr:cNvSpPr/>
      </xdr:nvSpPr>
      <xdr:spPr>
        <a:xfrm>
          <a:off x="19494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104</xdr:row>
      <xdr:rowOff>36195</xdr:rowOff>
    </xdr:to>
    <xdr:cxnSp macro="">
      <xdr:nvCxnSpPr>
        <xdr:cNvPr id="951" name="直線コネクタ 950"/>
        <xdr:cNvCxnSpPr/>
      </xdr:nvCxnSpPr>
      <xdr:spPr>
        <a:xfrm flipV="1">
          <a:off x="19545300" y="17861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952" name="楕円 951"/>
        <xdr:cNvSpPr/>
      </xdr:nvSpPr>
      <xdr:spPr>
        <a:xfrm>
          <a:off x="18605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36195</xdr:rowOff>
    </xdr:from>
    <xdr:to>
      <xdr:col>102</xdr:col>
      <xdr:colOff>114300</xdr:colOff>
      <xdr:row>104</xdr:row>
      <xdr:rowOff>36195</xdr:rowOff>
    </xdr:to>
    <xdr:cxnSp macro="">
      <xdr:nvCxnSpPr>
        <xdr:cNvPr id="953" name="直線コネクタ 952"/>
        <xdr:cNvCxnSpPr/>
      </xdr:nvCxnSpPr>
      <xdr:spPr>
        <a:xfrm>
          <a:off x="18656300" y="17866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958" name="n_1mainValue【庁舎】&#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959" name="n_2mainValue【庁舎】&#10;一人当たり面積"/>
        <xdr:cNvSpPr txBox="1"/>
      </xdr:nvSpPr>
      <xdr:spPr>
        <a:xfrm>
          <a:off x="20199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960" name="n_3mainValue【庁舎】&#10;一人当たり面積"/>
        <xdr:cNvSpPr txBox="1"/>
      </xdr:nvSpPr>
      <xdr:spPr>
        <a:xfrm>
          <a:off x="19310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961" name="n_4mainValue【庁舎】&#10;一人当たり面積"/>
        <xdr:cNvSpPr txBox="1"/>
      </xdr:nvSpPr>
      <xdr:spPr>
        <a:xfrm>
          <a:off x="18421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類似団体内平均値と比較して、特に有形固定資産減価償却率が高くなっている施設は保健センター・保健所</a:t>
          </a:r>
          <a:r>
            <a:rPr kumimoji="1" lang="ja-JP" altLang="en-US" sz="1200">
              <a:solidFill>
                <a:schemeClr val="dk1"/>
              </a:solidFill>
              <a:effectLst/>
              <a:latin typeface="+mn-lt"/>
              <a:ea typeface="+mn-ea"/>
              <a:cs typeface="+mn-cs"/>
            </a:rPr>
            <a:t>、一般廃棄物処理施設</a:t>
          </a:r>
          <a:r>
            <a:rPr kumimoji="1" lang="ja-JP" altLang="ja-JP" sz="1200">
              <a:solidFill>
                <a:schemeClr val="dk1"/>
              </a:solidFill>
              <a:effectLst/>
              <a:latin typeface="+mn-lt"/>
              <a:ea typeface="+mn-ea"/>
              <a:cs typeface="+mn-cs"/>
            </a:rPr>
            <a:t>となっている。 </a:t>
          </a:r>
          <a:endParaRPr lang="ja-JP" altLang="ja-JP" sz="1200">
            <a:effectLst/>
          </a:endParaRPr>
        </a:p>
        <a:p>
          <a:r>
            <a:rPr kumimoji="1" lang="ja-JP" altLang="ja-JP" sz="1200">
              <a:solidFill>
                <a:schemeClr val="dk1"/>
              </a:solidFill>
              <a:effectLst/>
              <a:latin typeface="+mn-lt"/>
              <a:ea typeface="+mn-ea"/>
              <a:cs typeface="+mn-cs"/>
            </a:rPr>
            <a:t>保健センターは、建築から</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年以上が経過しているため、類似団体内平均値を上回っている。今後は公共施設等の個別施設計画に基づく施設の集約が予定されている。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一般廃棄物処理施設は、</a:t>
          </a:r>
          <a:r>
            <a:rPr kumimoji="1" lang="ja-JP" altLang="en-US" sz="1200">
              <a:solidFill>
                <a:schemeClr val="dk1"/>
              </a:solidFill>
              <a:effectLst/>
              <a:latin typeface="+mn-lt"/>
              <a:ea typeface="+mn-ea"/>
              <a:cs typeface="+mn-cs"/>
            </a:rPr>
            <a:t>老朽化が進んでいるが、</a:t>
          </a:r>
          <a:r>
            <a:rPr kumimoji="1" lang="ja-JP" altLang="ja-JP" sz="1200">
              <a:solidFill>
                <a:schemeClr val="dk1"/>
              </a:solidFill>
              <a:effectLst/>
              <a:latin typeface="+mn-lt"/>
              <a:ea typeface="+mn-ea"/>
              <a:cs typeface="+mn-cs"/>
            </a:rPr>
            <a:t>現在新たな処理施設の建設事業を</a:t>
          </a:r>
          <a:r>
            <a:rPr kumimoji="1" lang="ja-JP" altLang="en-US" sz="1200">
              <a:solidFill>
                <a:schemeClr val="dk1"/>
              </a:solidFill>
              <a:effectLst/>
              <a:latin typeface="+mn-lt"/>
              <a:ea typeface="+mn-ea"/>
              <a:cs typeface="+mn-cs"/>
            </a:rPr>
            <a:t>広域</a:t>
          </a:r>
          <a:r>
            <a:rPr kumimoji="1" lang="ja-JP" altLang="ja-JP" sz="1200">
              <a:solidFill>
                <a:schemeClr val="dk1"/>
              </a:solidFill>
              <a:effectLst/>
              <a:latin typeface="+mn-lt"/>
              <a:ea typeface="+mn-ea"/>
              <a:cs typeface="+mn-cs"/>
            </a:rPr>
            <a:t>事務組合で進めているため、今後</a:t>
          </a:r>
          <a:r>
            <a:rPr kumimoji="1" lang="ja-JP" altLang="en-US" sz="1200">
              <a:solidFill>
                <a:schemeClr val="dk1"/>
              </a:solidFill>
              <a:effectLst/>
              <a:latin typeface="+mn-lt"/>
              <a:ea typeface="+mn-ea"/>
              <a:cs typeface="+mn-cs"/>
            </a:rPr>
            <a:t>有形固定資産減価償却率は減少していく見込みである。</a:t>
          </a:r>
          <a:endParaRPr lang="ja-JP" altLang="ja-JP" sz="1200">
            <a:effectLst/>
          </a:endParaRPr>
        </a:p>
        <a:p>
          <a:r>
            <a:rPr kumimoji="1" lang="ja-JP" altLang="ja-JP" sz="1200">
              <a:solidFill>
                <a:schemeClr val="dk1"/>
              </a:solidFill>
              <a:effectLst/>
              <a:latin typeface="+mn-lt"/>
              <a:ea typeface="+mn-ea"/>
              <a:cs typeface="+mn-cs"/>
            </a:rPr>
            <a:t>令和３年度まで類似団体内平均値を大きく上回っていた体育館・プールは、市民体育館</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の除却により減少した。庁舎については、庁舎整備事業の実施に伴い有形固定資産減価償却率が減少し、令和元年度より類似団体内平均値と比較し特に低くなっている。</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また、「一人当たり面積」が県平均・類似団体内順位より高くなっている図書館は利用状況等を勘案しながら施設のあり方について引き続き検討をしていく。</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類似団体内平均を上回っているものの、平成２０年度の</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0.85</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ポイントをピークに低下傾向である。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事務事業の評価・見直しや定員管理の適正化、公共施設の整理統合などにより歳出の削減を実施すると同時に、市民の定住や企業誘致の促進など、活力あるまちづくりを通して自主財源の確保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157692</xdr:rowOff>
    </xdr:to>
    <xdr:cxnSp macro="">
      <xdr:nvCxnSpPr>
        <xdr:cNvPr id="75" name="直線コネクタ 74"/>
        <xdr:cNvCxnSpPr/>
      </xdr:nvCxnSpPr>
      <xdr:spPr>
        <a:xfrm>
          <a:off x="2336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137583</xdr:rowOff>
    </xdr:to>
    <xdr:cxnSp macro="">
      <xdr:nvCxnSpPr>
        <xdr:cNvPr id="78" name="直線コネクタ 77"/>
        <xdr:cNvCxnSpPr/>
      </xdr:nvCxnSpPr>
      <xdr:spPr>
        <a:xfrm>
          <a:off x="1447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経常収支比率については、令和４年度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87.9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％から令和５年度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91.4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ポイント増加（悪化）している。　　</a:t>
          </a:r>
        </a:p>
        <a:p>
          <a:r>
            <a:rPr kumimoji="1" lang="ja-JP" altLang="en-US" sz="9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経常経費充当一般財源は、令和５年度が令和４年度に対して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389,100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千円の増となった一方、経常一般財源（臨財債含む）については、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90,836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千円の増に留まっており、経常収支比率増加の要因となっている。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経常経費充当一般財源増加の要因としては、増加幅の大きい順に物件費、扶助費、人件費、補助費等となっている。</a:t>
          </a:r>
          <a:r>
            <a:rPr kumimoji="1" lang="ja-JP" altLang="en-US" sz="900" baseline="0">
              <a:solidFill>
                <a:sysClr val="windowText" lastClr="000000"/>
              </a:solidFill>
              <a:latin typeface="ＭＳ Ｐゴシック" panose="020B0600070205080204" pitchFamily="50" charset="-128"/>
              <a:ea typeface="ＭＳ Ｐゴシック" panose="020B0600070205080204" pitchFamily="50" charset="-128"/>
            </a:rPr>
            <a:t>このうち物件費や人件費については、国内外の政治経済や物価・資源価格の動向、企業の価格設定行動などにより大きく変動するものであり、今後も注視していく必要がある。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経常一般財源（臨財債含む）増加については、地方税、地方消費税交付金が増加した一方、臨時財政対策債が減少したことが、経常経費充当一般財源の増加額に対して２３％程度の増加額に留まった要因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63</xdr:row>
      <xdr:rowOff>106256</xdr:rowOff>
    </xdr:to>
    <xdr:cxnSp macro="">
      <xdr:nvCxnSpPr>
        <xdr:cNvPr id="132" name="直線コネクタ 131"/>
        <xdr:cNvCxnSpPr/>
      </xdr:nvCxnSpPr>
      <xdr:spPr>
        <a:xfrm>
          <a:off x="4114800" y="10626090"/>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61</xdr:row>
      <xdr:rowOff>167640</xdr:rowOff>
    </xdr:to>
    <xdr:cxnSp macro="">
      <xdr:nvCxnSpPr>
        <xdr:cNvPr id="135" name="直線コネクタ 134"/>
        <xdr:cNvCxnSpPr/>
      </xdr:nvCxnSpPr>
      <xdr:spPr>
        <a:xfrm>
          <a:off x="3225800" y="1014349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61</xdr:row>
      <xdr:rowOff>151554</xdr:rowOff>
    </xdr:to>
    <xdr:cxnSp macro="">
      <xdr:nvCxnSpPr>
        <xdr:cNvPr id="138" name="直線コネクタ 137"/>
        <xdr:cNvCxnSpPr/>
      </xdr:nvCxnSpPr>
      <xdr:spPr>
        <a:xfrm flipV="1">
          <a:off x="2336800" y="10143490"/>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68580</xdr:rowOff>
    </xdr:to>
    <xdr:cxnSp macro="">
      <xdr:nvCxnSpPr>
        <xdr:cNvPr id="141" name="直線コネクタ 140"/>
        <xdr:cNvCxnSpPr/>
      </xdr:nvCxnSpPr>
      <xdr:spPr>
        <a:xfrm flipV="1">
          <a:off x="1447800" y="106100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1" name="楕円 150"/>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2" name="財政構造の弾力性該当値テキスト"/>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3" name="楕円 152"/>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4" name="テキスト ボックス 153"/>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5" name="楕円 154"/>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6" name="テキスト ボックス 155"/>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7" name="楕円 156"/>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58" name="テキスト ボックス 157"/>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人件費は、人事院勧告による職員給料や会計年度任用職員の報酬の増に伴い増加した。</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物件費は、企業立地推進事業や公立保育園保育環境整備事業に係る事業費の増加があったが、”心”あるまちへ！第３弾合同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PayPay</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キャンペーン事業の終了や新型コロナウイルスワクチン接種事業の大幅な減少により、差し引きの結果減少した。</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63529</xdr:rowOff>
    </xdr:from>
    <xdr:to>
      <xdr:col>23</xdr:col>
      <xdr:colOff>133350</xdr:colOff>
      <xdr:row>83</xdr:row>
      <xdr:rowOff>89391</xdr:rowOff>
    </xdr:to>
    <xdr:cxnSp macro="">
      <xdr:nvCxnSpPr>
        <xdr:cNvPr id="191" name="直線コネクタ 190"/>
        <xdr:cNvCxnSpPr/>
      </xdr:nvCxnSpPr>
      <xdr:spPr>
        <a:xfrm flipV="1">
          <a:off x="4114800" y="14293879"/>
          <a:ext cx="838200" cy="2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77375</xdr:rowOff>
    </xdr:from>
    <xdr:to>
      <xdr:col>19</xdr:col>
      <xdr:colOff>133350</xdr:colOff>
      <xdr:row>83</xdr:row>
      <xdr:rowOff>89391</xdr:rowOff>
    </xdr:to>
    <xdr:cxnSp macro="">
      <xdr:nvCxnSpPr>
        <xdr:cNvPr id="194" name="直線コネクタ 193"/>
        <xdr:cNvCxnSpPr/>
      </xdr:nvCxnSpPr>
      <xdr:spPr>
        <a:xfrm>
          <a:off x="3225800" y="14307725"/>
          <a:ext cx="8890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168332</xdr:rowOff>
    </xdr:from>
    <xdr:to>
      <xdr:col>15</xdr:col>
      <xdr:colOff>82550</xdr:colOff>
      <xdr:row>83</xdr:row>
      <xdr:rowOff>77375</xdr:rowOff>
    </xdr:to>
    <xdr:cxnSp macro="">
      <xdr:nvCxnSpPr>
        <xdr:cNvPr id="197" name="直線コネクタ 196"/>
        <xdr:cNvCxnSpPr/>
      </xdr:nvCxnSpPr>
      <xdr:spPr>
        <a:xfrm>
          <a:off x="2336800" y="14227232"/>
          <a:ext cx="88900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156105</xdr:rowOff>
    </xdr:from>
    <xdr:to>
      <xdr:col>11</xdr:col>
      <xdr:colOff>31750</xdr:colOff>
      <xdr:row>82</xdr:row>
      <xdr:rowOff>168332</xdr:rowOff>
    </xdr:to>
    <xdr:cxnSp macro="">
      <xdr:nvCxnSpPr>
        <xdr:cNvPr id="200" name="直線コネクタ 199"/>
        <xdr:cNvCxnSpPr/>
      </xdr:nvCxnSpPr>
      <xdr:spPr>
        <a:xfrm>
          <a:off x="1447800" y="14215005"/>
          <a:ext cx="889000" cy="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12729</xdr:rowOff>
    </xdr:from>
    <xdr:to>
      <xdr:col>23</xdr:col>
      <xdr:colOff>184150</xdr:colOff>
      <xdr:row>83</xdr:row>
      <xdr:rowOff>114329</xdr:rowOff>
    </xdr:to>
    <xdr:sp macro="" textlink="">
      <xdr:nvSpPr>
        <xdr:cNvPr id="210" name="楕円 209"/>
        <xdr:cNvSpPr/>
      </xdr:nvSpPr>
      <xdr:spPr>
        <a:xfrm>
          <a:off x="4902200" y="142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29256</xdr:rowOff>
    </xdr:from>
    <xdr:ext cx="762000" cy="259045"/>
    <xdr:sp macro="" textlink="">
      <xdr:nvSpPr>
        <xdr:cNvPr id="211" name="人件費・物件費等の状況該当値テキスト"/>
        <xdr:cNvSpPr txBox="1"/>
      </xdr:nvSpPr>
      <xdr:spPr>
        <a:xfrm>
          <a:off x="5041900" y="140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38591</xdr:rowOff>
    </xdr:from>
    <xdr:to>
      <xdr:col>19</xdr:col>
      <xdr:colOff>184150</xdr:colOff>
      <xdr:row>83</xdr:row>
      <xdr:rowOff>140191</xdr:rowOff>
    </xdr:to>
    <xdr:sp macro="" textlink="">
      <xdr:nvSpPr>
        <xdr:cNvPr id="212" name="楕円 211"/>
        <xdr:cNvSpPr/>
      </xdr:nvSpPr>
      <xdr:spPr>
        <a:xfrm>
          <a:off x="4064000" y="142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150368</xdr:rowOff>
    </xdr:from>
    <xdr:ext cx="736600" cy="259045"/>
    <xdr:sp macro="" textlink="">
      <xdr:nvSpPr>
        <xdr:cNvPr id="213" name="テキスト ボックス 212"/>
        <xdr:cNvSpPr txBox="1"/>
      </xdr:nvSpPr>
      <xdr:spPr>
        <a:xfrm>
          <a:off x="3733800" y="1403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26575</xdr:rowOff>
    </xdr:from>
    <xdr:to>
      <xdr:col>15</xdr:col>
      <xdr:colOff>133350</xdr:colOff>
      <xdr:row>83</xdr:row>
      <xdr:rowOff>128175</xdr:rowOff>
    </xdr:to>
    <xdr:sp macro="" textlink="">
      <xdr:nvSpPr>
        <xdr:cNvPr id="214" name="楕円 213"/>
        <xdr:cNvSpPr/>
      </xdr:nvSpPr>
      <xdr:spPr>
        <a:xfrm>
          <a:off x="3175000" y="1425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138352</xdr:rowOff>
    </xdr:from>
    <xdr:ext cx="762000" cy="259045"/>
    <xdr:sp macro="" textlink="">
      <xdr:nvSpPr>
        <xdr:cNvPr id="215" name="テキスト ボックス 214"/>
        <xdr:cNvSpPr txBox="1"/>
      </xdr:nvSpPr>
      <xdr:spPr>
        <a:xfrm>
          <a:off x="2844800" y="1402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117532</xdr:rowOff>
    </xdr:from>
    <xdr:to>
      <xdr:col>11</xdr:col>
      <xdr:colOff>82550</xdr:colOff>
      <xdr:row>83</xdr:row>
      <xdr:rowOff>47682</xdr:rowOff>
    </xdr:to>
    <xdr:sp macro="" textlink="">
      <xdr:nvSpPr>
        <xdr:cNvPr id="216" name="楕円 215"/>
        <xdr:cNvSpPr/>
      </xdr:nvSpPr>
      <xdr:spPr>
        <a:xfrm>
          <a:off x="2286000" y="141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57859</xdr:rowOff>
    </xdr:from>
    <xdr:ext cx="762000" cy="259045"/>
    <xdr:sp macro="" textlink="">
      <xdr:nvSpPr>
        <xdr:cNvPr id="217" name="テキスト ボックス 216"/>
        <xdr:cNvSpPr txBox="1"/>
      </xdr:nvSpPr>
      <xdr:spPr>
        <a:xfrm>
          <a:off x="1955800" y="1394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105305</xdr:rowOff>
    </xdr:from>
    <xdr:to>
      <xdr:col>7</xdr:col>
      <xdr:colOff>31750</xdr:colOff>
      <xdr:row>83</xdr:row>
      <xdr:rowOff>35455</xdr:rowOff>
    </xdr:to>
    <xdr:sp macro="" textlink="">
      <xdr:nvSpPr>
        <xdr:cNvPr id="218" name="楕円 217"/>
        <xdr:cNvSpPr/>
      </xdr:nvSpPr>
      <xdr:spPr>
        <a:xfrm>
          <a:off x="1397000" y="141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45632</xdr:rowOff>
    </xdr:from>
    <xdr:ext cx="762000" cy="259045"/>
    <xdr:sp macro="" textlink="">
      <xdr:nvSpPr>
        <xdr:cNvPr id="219" name="テキスト ボックス 218"/>
        <xdr:cNvSpPr txBox="1"/>
      </xdr:nvSpPr>
      <xdr:spPr>
        <a:xfrm>
          <a:off x="1066800" y="13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類似団体内平均を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ポイント下回った要因としては、経験年数階層内における職員分布の変動により、平均給料月額が下がったためと考えられる。</a:t>
          </a:r>
        </a:p>
        <a:p>
          <a:r>
            <a:rPr kumimoji="1" lang="ja-JP" altLang="en-US" sz="1300">
              <a:latin typeface="ＭＳ Ｐゴシック" panose="020B0600070205080204" pitchFamily="50" charset="-128"/>
              <a:ea typeface="ＭＳ Ｐゴシック" panose="020B0600070205080204" pitchFamily="50" charset="-128"/>
            </a:rPr>
            <a:t>　引き続き人事院勧告及び県の動向等により、地域民間企業の平均給与の状況を踏まえ、給与の適正化を図り、類似団体平均水準を維持するよう努める。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118269</xdr:rowOff>
    </xdr:from>
    <xdr:to>
      <xdr:col>81</xdr:col>
      <xdr:colOff>44450</xdr:colOff>
      <xdr:row>84</xdr:row>
      <xdr:rowOff>67469</xdr:rowOff>
    </xdr:to>
    <xdr:cxnSp macro="">
      <xdr:nvCxnSpPr>
        <xdr:cNvPr id="257" name="直線コネクタ 256"/>
        <xdr:cNvCxnSpPr/>
      </xdr:nvCxnSpPr>
      <xdr:spPr>
        <a:xfrm flipV="1">
          <a:off x="16179800" y="1434861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37306</xdr:rowOff>
    </xdr:from>
    <xdr:to>
      <xdr:col>77</xdr:col>
      <xdr:colOff>44450</xdr:colOff>
      <xdr:row>84</xdr:row>
      <xdr:rowOff>67469</xdr:rowOff>
    </xdr:to>
    <xdr:cxnSp macro="">
      <xdr:nvCxnSpPr>
        <xdr:cNvPr id="260" name="直線コネクタ 259"/>
        <xdr:cNvCxnSpPr/>
      </xdr:nvCxnSpPr>
      <xdr:spPr>
        <a:xfrm>
          <a:off x="15290800" y="144391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163513</xdr:rowOff>
    </xdr:from>
    <xdr:to>
      <xdr:col>72</xdr:col>
      <xdr:colOff>203200</xdr:colOff>
      <xdr:row>84</xdr:row>
      <xdr:rowOff>37306</xdr:rowOff>
    </xdr:to>
    <xdr:cxnSp macro="">
      <xdr:nvCxnSpPr>
        <xdr:cNvPr id="263" name="直線コネクタ 262"/>
        <xdr:cNvCxnSpPr/>
      </xdr:nvCxnSpPr>
      <xdr:spPr>
        <a:xfrm>
          <a:off x="14401800" y="143938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163513</xdr:rowOff>
    </xdr:from>
    <xdr:to>
      <xdr:col>68</xdr:col>
      <xdr:colOff>152400</xdr:colOff>
      <xdr:row>84</xdr:row>
      <xdr:rowOff>97631</xdr:rowOff>
    </xdr:to>
    <xdr:cxnSp macro="">
      <xdr:nvCxnSpPr>
        <xdr:cNvPr id="266" name="直線コネクタ 265"/>
        <xdr:cNvCxnSpPr/>
      </xdr:nvCxnSpPr>
      <xdr:spPr>
        <a:xfrm flipV="1">
          <a:off x="13512800" y="14393863"/>
          <a:ext cx="8890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67469</xdr:rowOff>
    </xdr:from>
    <xdr:to>
      <xdr:col>81</xdr:col>
      <xdr:colOff>95250</xdr:colOff>
      <xdr:row>83</xdr:row>
      <xdr:rowOff>169069</xdr:rowOff>
    </xdr:to>
    <xdr:sp macro="" textlink="">
      <xdr:nvSpPr>
        <xdr:cNvPr id="276" name="楕円 275"/>
        <xdr:cNvSpPr/>
      </xdr:nvSpPr>
      <xdr:spPr>
        <a:xfrm>
          <a:off x="16967200" y="14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83996</xdr:rowOff>
    </xdr:from>
    <xdr:ext cx="762000" cy="259045"/>
    <xdr:sp macro="" textlink="">
      <xdr:nvSpPr>
        <xdr:cNvPr id="277" name="給与水準   （国との比較）該当値テキスト"/>
        <xdr:cNvSpPr txBox="1"/>
      </xdr:nvSpPr>
      <xdr:spPr>
        <a:xfrm>
          <a:off x="17106900" y="1414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16669</xdr:rowOff>
    </xdr:from>
    <xdr:to>
      <xdr:col>77</xdr:col>
      <xdr:colOff>95250</xdr:colOff>
      <xdr:row>84</xdr:row>
      <xdr:rowOff>118269</xdr:rowOff>
    </xdr:to>
    <xdr:sp macro="" textlink="">
      <xdr:nvSpPr>
        <xdr:cNvPr id="278" name="楕円 277"/>
        <xdr:cNvSpPr/>
      </xdr:nvSpPr>
      <xdr:spPr>
        <a:xfrm>
          <a:off x="16129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128446</xdr:rowOff>
    </xdr:from>
    <xdr:ext cx="736600" cy="259045"/>
    <xdr:sp macro="" textlink="">
      <xdr:nvSpPr>
        <xdr:cNvPr id="279" name="テキスト ボックス 278"/>
        <xdr:cNvSpPr txBox="1"/>
      </xdr:nvSpPr>
      <xdr:spPr>
        <a:xfrm>
          <a:off x="15798800" y="1418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157956</xdr:rowOff>
    </xdr:from>
    <xdr:to>
      <xdr:col>73</xdr:col>
      <xdr:colOff>44450</xdr:colOff>
      <xdr:row>84</xdr:row>
      <xdr:rowOff>88106</xdr:rowOff>
    </xdr:to>
    <xdr:sp macro="" textlink="">
      <xdr:nvSpPr>
        <xdr:cNvPr id="280" name="楕円 279"/>
        <xdr:cNvSpPr/>
      </xdr:nvSpPr>
      <xdr:spPr>
        <a:xfrm>
          <a:off x="15240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98283</xdr:rowOff>
    </xdr:from>
    <xdr:ext cx="762000" cy="259045"/>
    <xdr:sp macro="" textlink="">
      <xdr:nvSpPr>
        <xdr:cNvPr id="281" name="テキスト ボックス 280"/>
        <xdr:cNvSpPr txBox="1"/>
      </xdr:nvSpPr>
      <xdr:spPr>
        <a:xfrm>
          <a:off x="14909800" y="1415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112713</xdr:rowOff>
    </xdr:from>
    <xdr:to>
      <xdr:col>68</xdr:col>
      <xdr:colOff>203200</xdr:colOff>
      <xdr:row>84</xdr:row>
      <xdr:rowOff>42863</xdr:rowOff>
    </xdr:to>
    <xdr:sp macro="" textlink="">
      <xdr:nvSpPr>
        <xdr:cNvPr id="282" name="楕円 281"/>
        <xdr:cNvSpPr/>
      </xdr:nvSpPr>
      <xdr:spPr>
        <a:xfrm>
          <a:off x="14351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53040</xdr:rowOff>
    </xdr:from>
    <xdr:ext cx="762000" cy="259045"/>
    <xdr:sp macro="" textlink="">
      <xdr:nvSpPr>
        <xdr:cNvPr id="283" name="テキスト ボックス 282"/>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46831</xdr:rowOff>
    </xdr:from>
    <xdr:to>
      <xdr:col>64</xdr:col>
      <xdr:colOff>152400</xdr:colOff>
      <xdr:row>84</xdr:row>
      <xdr:rowOff>148431</xdr:rowOff>
    </xdr:to>
    <xdr:sp macro="" textlink="">
      <xdr:nvSpPr>
        <xdr:cNvPr id="284" name="楕円 283"/>
        <xdr:cNvSpPr/>
      </xdr:nvSpPr>
      <xdr:spPr>
        <a:xfrm>
          <a:off x="13462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158608</xdr:rowOff>
    </xdr:from>
    <xdr:ext cx="762000" cy="259045"/>
    <xdr:sp macro="" textlink="">
      <xdr:nvSpPr>
        <xdr:cNvPr id="285" name="テキスト ボックス 284"/>
        <xdr:cNvSpPr txBox="1"/>
      </xdr:nvSpPr>
      <xdr:spPr>
        <a:xfrm>
          <a:off x="13131800" y="1421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ポイント、山梨県平均を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引き続き、定員適正化計画に基づき、職員数の維持及び適正管理に努めていく。</a:t>
          </a:r>
        </a:p>
        <a:p>
          <a:r>
            <a:rPr kumimoji="1" lang="ja-JP" altLang="en-US" sz="1300">
              <a:latin typeface="ＭＳ Ｐゴシック" panose="020B0600070205080204" pitchFamily="50" charset="-128"/>
              <a:ea typeface="ＭＳ Ｐゴシック" panose="020B0600070205080204" pitchFamily="50" charset="-128"/>
            </a:rPr>
            <a:t>　また、市立保育園の保育士数が職員全体の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を占めている。保育園の統廃合を進めるなかで保育士の適正管理を図り、各部門に適した職員数の管理に努める。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77107</xdr:rowOff>
    </xdr:from>
    <xdr:to>
      <xdr:col>81</xdr:col>
      <xdr:colOff>44450</xdr:colOff>
      <xdr:row>60</xdr:row>
      <xdr:rowOff>88598</xdr:rowOff>
    </xdr:to>
    <xdr:cxnSp macro="">
      <xdr:nvCxnSpPr>
        <xdr:cNvPr id="322" name="直線コネクタ 321"/>
        <xdr:cNvCxnSpPr/>
      </xdr:nvCxnSpPr>
      <xdr:spPr>
        <a:xfrm>
          <a:off x="16179800" y="1036410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78256</xdr:rowOff>
    </xdr:to>
    <xdr:cxnSp macro="">
      <xdr:nvCxnSpPr>
        <xdr:cNvPr id="325" name="直線コネクタ 324"/>
        <xdr:cNvCxnSpPr/>
      </xdr:nvCxnSpPr>
      <xdr:spPr>
        <a:xfrm flipV="1">
          <a:off x="15290800" y="1036410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72511</xdr:rowOff>
    </xdr:from>
    <xdr:to>
      <xdr:col>72</xdr:col>
      <xdr:colOff>203200</xdr:colOff>
      <xdr:row>60</xdr:row>
      <xdr:rowOff>78256</xdr:rowOff>
    </xdr:to>
    <xdr:cxnSp macro="">
      <xdr:nvCxnSpPr>
        <xdr:cNvPr id="328" name="直線コネクタ 327"/>
        <xdr:cNvCxnSpPr/>
      </xdr:nvCxnSpPr>
      <xdr:spPr>
        <a:xfrm>
          <a:off x="14401800" y="1035951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69064</xdr:rowOff>
    </xdr:from>
    <xdr:to>
      <xdr:col>68</xdr:col>
      <xdr:colOff>152400</xdr:colOff>
      <xdr:row>60</xdr:row>
      <xdr:rowOff>72511</xdr:rowOff>
    </xdr:to>
    <xdr:cxnSp macro="">
      <xdr:nvCxnSpPr>
        <xdr:cNvPr id="331" name="直線コネクタ 330"/>
        <xdr:cNvCxnSpPr/>
      </xdr:nvCxnSpPr>
      <xdr:spPr>
        <a:xfrm>
          <a:off x="13512800" y="1035606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37798</xdr:rowOff>
    </xdr:from>
    <xdr:to>
      <xdr:col>81</xdr:col>
      <xdr:colOff>95250</xdr:colOff>
      <xdr:row>60</xdr:row>
      <xdr:rowOff>139398</xdr:rowOff>
    </xdr:to>
    <xdr:sp macro="" textlink="">
      <xdr:nvSpPr>
        <xdr:cNvPr id="341" name="楕円 340"/>
        <xdr:cNvSpPr/>
      </xdr:nvSpPr>
      <xdr:spPr>
        <a:xfrm>
          <a:off x="169672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54325</xdr:rowOff>
    </xdr:from>
    <xdr:ext cx="762000" cy="259045"/>
    <xdr:sp macro="" textlink="">
      <xdr:nvSpPr>
        <xdr:cNvPr id="342" name="定員管理の状況該当値テキスト"/>
        <xdr:cNvSpPr txBox="1"/>
      </xdr:nvSpPr>
      <xdr:spPr>
        <a:xfrm>
          <a:off x="17106900" y="101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26307</xdr:rowOff>
    </xdr:from>
    <xdr:to>
      <xdr:col>77</xdr:col>
      <xdr:colOff>95250</xdr:colOff>
      <xdr:row>60</xdr:row>
      <xdr:rowOff>127907</xdr:rowOff>
    </xdr:to>
    <xdr:sp macro="" textlink="">
      <xdr:nvSpPr>
        <xdr:cNvPr id="343" name="楕円 342"/>
        <xdr:cNvSpPr/>
      </xdr:nvSpPr>
      <xdr:spPr>
        <a:xfrm>
          <a:off x="16129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138084</xdr:rowOff>
    </xdr:from>
    <xdr:ext cx="736600" cy="259045"/>
    <xdr:sp macro="" textlink="">
      <xdr:nvSpPr>
        <xdr:cNvPr id="344" name="テキスト ボックス 343"/>
        <xdr:cNvSpPr txBox="1"/>
      </xdr:nvSpPr>
      <xdr:spPr>
        <a:xfrm>
          <a:off x="15798800" y="1008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27456</xdr:rowOff>
    </xdr:from>
    <xdr:to>
      <xdr:col>73</xdr:col>
      <xdr:colOff>44450</xdr:colOff>
      <xdr:row>60</xdr:row>
      <xdr:rowOff>129056</xdr:rowOff>
    </xdr:to>
    <xdr:sp macro="" textlink="">
      <xdr:nvSpPr>
        <xdr:cNvPr id="345" name="楕円 344"/>
        <xdr:cNvSpPr/>
      </xdr:nvSpPr>
      <xdr:spPr>
        <a:xfrm>
          <a:off x="15240000" y="103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139233</xdr:rowOff>
    </xdr:from>
    <xdr:ext cx="762000" cy="259045"/>
    <xdr:sp macro="" textlink="">
      <xdr:nvSpPr>
        <xdr:cNvPr id="346" name="テキスト ボックス 345"/>
        <xdr:cNvSpPr txBox="1"/>
      </xdr:nvSpPr>
      <xdr:spPr>
        <a:xfrm>
          <a:off x="14909800" y="100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21711</xdr:rowOff>
    </xdr:from>
    <xdr:to>
      <xdr:col>68</xdr:col>
      <xdr:colOff>203200</xdr:colOff>
      <xdr:row>60</xdr:row>
      <xdr:rowOff>123311</xdr:rowOff>
    </xdr:to>
    <xdr:sp macro="" textlink="">
      <xdr:nvSpPr>
        <xdr:cNvPr id="347" name="楕円 346"/>
        <xdr:cNvSpPr/>
      </xdr:nvSpPr>
      <xdr:spPr>
        <a:xfrm>
          <a:off x="14351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133488</xdr:rowOff>
    </xdr:from>
    <xdr:ext cx="762000" cy="259045"/>
    <xdr:sp macro="" textlink="">
      <xdr:nvSpPr>
        <xdr:cNvPr id="348" name="テキスト ボックス 347"/>
        <xdr:cNvSpPr txBox="1"/>
      </xdr:nvSpPr>
      <xdr:spPr>
        <a:xfrm>
          <a:off x="14020800" y="100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18264</xdr:rowOff>
    </xdr:from>
    <xdr:to>
      <xdr:col>64</xdr:col>
      <xdr:colOff>152400</xdr:colOff>
      <xdr:row>60</xdr:row>
      <xdr:rowOff>119864</xdr:rowOff>
    </xdr:to>
    <xdr:sp macro="" textlink="">
      <xdr:nvSpPr>
        <xdr:cNvPr id="349" name="楕円 348"/>
        <xdr:cNvSpPr/>
      </xdr:nvSpPr>
      <xdr:spPr>
        <a:xfrm>
          <a:off x="13462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130041</xdr:rowOff>
    </xdr:from>
    <xdr:ext cx="762000" cy="259045"/>
    <xdr:sp macro="" textlink="">
      <xdr:nvSpPr>
        <xdr:cNvPr id="350" name="テキスト ボックス 349"/>
        <xdr:cNvSpPr txBox="1"/>
      </xdr:nvSpPr>
      <xdr:spPr>
        <a:xfrm>
          <a:off x="13131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実質公債費比率については、令和４年度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％から令和５年度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ポイント増加（悪化）している。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令和４年度まで減少傾向で推移してきたが、令和５年度では上昇に転じており、単年度で比較をしても前年度に対して増加している。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市行財政改革大綱及び実施計画における実質公債費比率の目標値（</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未満）からは依然低い水準で推移しているが、近年の大型主要事業やリニア中央新幹線の建設に伴う公共施設の移転整備事業の実施による地方債残高の増加により、今後も上昇傾向が続くことが予想されるため、引き続き目標値を達成できるよう、投資事業の実施について投資価値・費用対効果・ランニングコストなど、多角的な視点で分析・点検を行い、市債発行額の抑制に努める。</a:t>
          </a: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81038</xdr:rowOff>
    </xdr:to>
    <xdr:cxnSp macro="">
      <xdr:nvCxnSpPr>
        <xdr:cNvPr id="386" name="直線コネクタ 385"/>
        <xdr:cNvCxnSpPr/>
      </xdr:nvCxnSpPr>
      <xdr:spPr>
        <a:xfrm>
          <a:off x="16179800" y="69275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138491</xdr:rowOff>
    </xdr:to>
    <xdr:cxnSp macro="">
      <xdr:nvCxnSpPr>
        <xdr:cNvPr id="389" name="直線コネクタ 388"/>
        <xdr:cNvCxnSpPr/>
      </xdr:nvCxnSpPr>
      <xdr:spPr>
        <a:xfrm flipV="1">
          <a:off x="15290800" y="69275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35983</xdr:rowOff>
    </xdr:to>
    <xdr:cxnSp macro="">
      <xdr:nvCxnSpPr>
        <xdr:cNvPr id="392" name="直線コネクタ 391"/>
        <xdr:cNvCxnSpPr/>
      </xdr:nvCxnSpPr>
      <xdr:spPr>
        <a:xfrm flipV="1">
          <a:off x="14401800" y="69964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127907</xdr:rowOff>
    </xdr:to>
    <xdr:cxnSp macro="">
      <xdr:nvCxnSpPr>
        <xdr:cNvPr id="395" name="直線コネクタ 394"/>
        <xdr:cNvCxnSpPr/>
      </xdr:nvCxnSpPr>
      <xdr:spPr>
        <a:xfrm flipV="1">
          <a:off x="13512800" y="70654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7" name="楕円 406"/>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8" name="テキスト ボックス 407"/>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09" name="楕円 408"/>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410" name="テキスト ボックス 409"/>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1" name="楕円 410"/>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2" name="テキスト ボックス 411"/>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3" name="楕円 412"/>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14" name="テキスト ボックス 413"/>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将来負担比率については、将来負担額を充当可能財源等が上回っているため「－」となっている。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今後も将来負担比率を悪化させないために充当可能基金への計画的な積立てとともに、投資的事業の選択と集中により地方債発行の抑制に努める。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164694</xdr:rowOff>
    </xdr:from>
    <xdr:to>
      <xdr:col>68</xdr:col>
      <xdr:colOff>152400</xdr:colOff>
      <xdr:row>15</xdr:row>
      <xdr:rowOff>39091</xdr:rowOff>
    </xdr:to>
    <xdr:cxnSp macro="">
      <xdr:nvCxnSpPr>
        <xdr:cNvPr id="448" name="直線コネクタ 447"/>
        <xdr:cNvCxnSpPr/>
      </xdr:nvCxnSpPr>
      <xdr:spPr>
        <a:xfrm flipV="1">
          <a:off x="13512800" y="256499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9" name="フローチャート: 判断 448"/>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0" name="テキスト ボックス 449"/>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1" name="フローチャート: 判断 450"/>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2" name="テキスト ボックス 451"/>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3" name="フローチャート: 判断 452"/>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4" name="テキスト ボックス 453"/>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5" name="フローチャート: 判断 454"/>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6" name="テキスト ボックス 455"/>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2413</xdr:rowOff>
    </xdr:from>
    <xdr:to>
      <xdr:col>77</xdr:col>
      <xdr:colOff>95250</xdr:colOff>
      <xdr:row>14</xdr:row>
      <xdr:rowOff>104013</xdr:rowOff>
    </xdr:to>
    <xdr:sp macro="" textlink="">
      <xdr:nvSpPr>
        <xdr:cNvPr id="462" name="楕円 461"/>
        <xdr:cNvSpPr/>
      </xdr:nvSpPr>
      <xdr:spPr>
        <a:xfrm>
          <a:off x="16129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114190</xdr:rowOff>
    </xdr:from>
    <xdr:ext cx="736600" cy="259045"/>
    <xdr:sp macro="" textlink="">
      <xdr:nvSpPr>
        <xdr:cNvPr id="463" name="テキスト ボックス 462"/>
        <xdr:cNvSpPr txBox="1"/>
      </xdr:nvSpPr>
      <xdr:spPr>
        <a:xfrm>
          <a:off x="15798800" y="217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113894</xdr:rowOff>
    </xdr:from>
    <xdr:to>
      <xdr:col>68</xdr:col>
      <xdr:colOff>203200</xdr:colOff>
      <xdr:row>15</xdr:row>
      <xdr:rowOff>44044</xdr:rowOff>
    </xdr:to>
    <xdr:sp macro="" textlink="">
      <xdr:nvSpPr>
        <xdr:cNvPr id="464" name="楕円 463"/>
        <xdr:cNvSpPr/>
      </xdr:nvSpPr>
      <xdr:spPr>
        <a:xfrm>
          <a:off x="14351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54221</xdr:rowOff>
    </xdr:from>
    <xdr:ext cx="762000" cy="259045"/>
    <xdr:sp macro="" textlink="">
      <xdr:nvSpPr>
        <xdr:cNvPr id="465" name="テキスト ボックス 464"/>
        <xdr:cNvSpPr txBox="1"/>
      </xdr:nvSpPr>
      <xdr:spPr>
        <a:xfrm>
          <a:off x="14020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159741</xdr:rowOff>
    </xdr:from>
    <xdr:to>
      <xdr:col>64</xdr:col>
      <xdr:colOff>152400</xdr:colOff>
      <xdr:row>15</xdr:row>
      <xdr:rowOff>89891</xdr:rowOff>
    </xdr:to>
    <xdr:sp macro="" textlink="">
      <xdr:nvSpPr>
        <xdr:cNvPr id="466" name="楕円 465"/>
        <xdr:cNvSpPr/>
      </xdr:nvSpPr>
      <xdr:spPr>
        <a:xfrm>
          <a:off x="13462000" y="25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100068</xdr:rowOff>
    </xdr:from>
    <xdr:ext cx="762000" cy="259045"/>
    <xdr:sp macro="" textlink="">
      <xdr:nvSpPr>
        <xdr:cNvPr id="467" name="テキスト ボックス 466"/>
        <xdr:cNvSpPr txBox="1"/>
      </xdr:nvSpPr>
      <xdr:spPr>
        <a:xfrm>
          <a:off x="13131800" y="232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ポイント、全国平均との比較では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ポイント下回ってはいるが、対前年度比では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人件費が増加した要因としては、人事院勧告による給料表及び特別給の引上げによるものである。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今後も、引き続き会計年度</a:t>
          </a:r>
          <a:r>
            <a:rPr kumimoji="1" lang="ja-JP" altLang="en-US" sz="1300">
              <a:latin typeface="ＭＳ Ｐゴシック" panose="020B0600070205080204" pitchFamily="50" charset="-128"/>
              <a:ea typeface="ＭＳ Ｐゴシック" panose="020B0600070205080204" pitchFamily="50" charset="-128"/>
            </a:rPr>
            <a:t>任用職員も含めた定員管理に努め、人件費の増加抑制を図っていく。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15422</xdr:rowOff>
    </xdr:from>
    <xdr:to>
      <xdr:col>24</xdr:col>
      <xdr:colOff>25400</xdr:colOff>
      <xdr:row>33</xdr:row>
      <xdr:rowOff>80736</xdr:rowOff>
    </xdr:to>
    <xdr:cxnSp macro="">
      <xdr:nvCxnSpPr>
        <xdr:cNvPr id="68" name="直線コネクタ 67"/>
        <xdr:cNvCxnSpPr/>
      </xdr:nvCxnSpPr>
      <xdr:spPr>
        <a:xfrm>
          <a:off x="3987800" y="56732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56243</xdr:rowOff>
    </xdr:from>
    <xdr:to>
      <xdr:col>19</xdr:col>
      <xdr:colOff>187325</xdr:colOff>
      <xdr:row>33</xdr:row>
      <xdr:rowOff>15422</xdr:rowOff>
    </xdr:to>
    <xdr:cxnSp macro="">
      <xdr:nvCxnSpPr>
        <xdr:cNvPr id="71" name="直線コネクタ 70"/>
        <xdr:cNvCxnSpPr/>
      </xdr:nvCxnSpPr>
      <xdr:spPr>
        <a:xfrm>
          <a:off x="3098800" y="554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56243</xdr:rowOff>
    </xdr:from>
    <xdr:to>
      <xdr:col>15</xdr:col>
      <xdr:colOff>98425</xdr:colOff>
      <xdr:row>33</xdr:row>
      <xdr:rowOff>69850</xdr:rowOff>
    </xdr:to>
    <xdr:cxnSp macro="">
      <xdr:nvCxnSpPr>
        <xdr:cNvPr id="74" name="直線コネクタ 73"/>
        <xdr:cNvCxnSpPr/>
      </xdr:nvCxnSpPr>
      <xdr:spPr>
        <a:xfrm flipV="1">
          <a:off x="2209800" y="55426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91622</xdr:rowOff>
    </xdr:to>
    <xdr:cxnSp macro="">
      <xdr:nvCxnSpPr>
        <xdr:cNvPr id="77" name="直線コネクタ 76"/>
        <xdr:cNvCxnSpPr/>
      </xdr:nvCxnSpPr>
      <xdr:spPr>
        <a:xfrm flipV="1">
          <a:off x="1320800" y="572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29936</xdr:rowOff>
    </xdr:from>
    <xdr:to>
      <xdr:col>24</xdr:col>
      <xdr:colOff>76200</xdr:colOff>
      <xdr:row>33</xdr:row>
      <xdr:rowOff>131536</xdr:rowOff>
    </xdr:to>
    <xdr:sp macro="" textlink="">
      <xdr:nvSpPr>
        <xdr:cNvPr id="87" name="楕円 86"/>
        <xdr:cNvSpPr/>
      </xdr:nvSpPr>
      <xdr:spPr>
        <a:xfrm>
          <a:off x="47752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46463</xdr:rowOff>
    </xdr:from>
    <xdr:ext cx="762000" cy="259045"/>
    <xdr:sp macro="" textlink="">
      <xdr:nvSpPr>
        <xdr:cNvPr id="88" name="人件費該当値テキスト"/>
        <xdr:cNvSpPr txBox="1"/>
      </xdr:nvSpPr>
      <xdr:spPr>
        <a:xfrm>
          <a:off x="49149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136072</xdr:rowOff>
    </xdr:from>
    <xdr:to>
      <xdr:col>20</xdr:col>
      <xdr:colOff>38100</xdr:colOff>
      <xdr:row>33</xdr:row>
      <xdr:rowOff>66222</xdr:rowOff>
    </xdr:to>
    <xdr:sp macro="" textlink="">
      <xdr:nvSpPr>
        <xdr:cNvPr id="89" name="楕円 88"/>
        <xdr:cNvSpPr/>
      </xdr:nvSpPr>
      <xdr:spPr>
        <a:xfrm>
          <a:off x="3937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76399</xdr:rowOff>
    </xdr:from>
    <xdr:ext cx="736600" cy="259045"/>
    <xdr:sp macro="" textlink="">
      <xdr:nvSpPr>
        <xdr:cNvPr id="90" name="テキスト ボックス 89"/>
        <xdr:cNvSpPr txBox="1"/>
      </xdr:nvSpPr>
      <xdr:spPr>
        <a:xfrm>
          <a:off x="3606800" y="539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5443</xdr:rowOff>
    </xdr:from>
    <xdr:to>
      <xdr:col>15</xdr:col>
      <xdr:colOff>149225</xdr:colOff>
      <xdr:row>32</xdr:row>
      <xdr:rowOff>107043</xdr:rowOff>
    </xdr:to>
    <xdr:sp macro="" textlink="">
      <xdr:nvSpPr>
        <xdr:cNvPr id="91" name="楕円 90"/>
        <xdr:cNvSpPr/>
      </xdr:nvSpPr>
      <xdr:spPr>
        <a:xfrm>
          <a:off x="3048000" y="5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117220</xdr:rowOff>
    </xdr:from>
    <xdr:ext cx="762000" cy="259045"/>
    <xdr:sp macro="" textlink="">
      <xdr:nvSpPr>
        <xdr:cNvPr id="92" name="テキスト ボックス 91"/>
        <xdr:cNvSpPr txBox="1"/>
      </xdr:nvSpPr>
      <xdr:spPr>
        <a:xfrm>
          <a:off x="2717800" y="5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3" name="楕円 92"/>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4" name="テキスト ボックス 93"/>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95" name="楕円 94"/>
        <xdr:cNvSpPr/>
      </xdr:nvSpPr>
      <xdr:spPr>
        <a:xfrm>
          <a:off x="1270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96" name="テキスト ボックス 95"/>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前年度に引き続き、全国・県平均を上回っているため、財政規模に見合った運営に努める。特に中央市公共施設等第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期個別施設計画に基づき、各個別施設の集約化や統廃合、長寿命化対策を着実に実施することで公共施設の適正化を進め、物件費の抑制に努める。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115570</xdr:rowOff>
    </xdr:to>
    <xdr:cxnSp macro="">
      <xdr:nvCxnSpPr>
        <xdr:cNvPr id="129" name="直線コネクタ 128"/>
        <xdr:cNvCxnSpPr/>
      </xdr:nvCxnSpPr>
      <xdr:spPr>
        <a:xfrm>
          <a:off x="15671800" y="32588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19</xdr:row>
      <xdr:rowOff>1270</xdr:rowOff>
    </xdr:to>
    <xdr:cxnSp macro="">
      <xdr:nvCxnSpPr>
        <xdr:cNvPr id="132" name="直線コネクタ 131"/>
        <xdr:cNvCxnSpPr/>
      </xdr:nvCxnSpPr>
      <xdr:spPr>
        <a:xfrm>
          <a:off x="14782800" y="3129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43180</xdr:rowOff>
    </xdr:to>
    <xdr:cxnSp macro="">
      <xdr:nvCxnSpPr>
        <xdr:cNvPr id="135" name="直線コネクタ 134"/>
        <xdr:cNvCxnSpPr/>
      </xdr:nvCxnSpPr>
      <xdr:spPr>
        <a:xfrm>
          <a:off x="13893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20320</xdr:rowOff>
    </xdr:to>
    <xdr:cxnSp macro="">
      <xdr:nvCxnSpPr>
        <xdr:cNvPr id="138" name="直線コネクタ 137"/>
        <xdr:cNvCxnSpPr/>
      </xdr:nvCxnSpPr>
      <xdr:spPr>
        <a:xfrm>
          <a:off x="13004800" y="3091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8" name="楕円 147"/>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9" name="物件費該当値テキスト"/>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50" name="楕円 149"/>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51" name="テキスト ボックス 150"/>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2" name="楕円 151"/>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3" name="テキスト ボックス 152"/>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4" name="楕円 153"/>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5" name="テキスト ボックス 154"/>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6" name="楕円 155"/>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7" name="テキスト ボックス 156"/>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類似団体内平均値の推移と同じく前年度に比べて増加（悪化）した。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扶助費の抑制には限界があり厳しい状況ではあるが、事務処理の適正化等を推し進めていく中で、財政を圧迫する上昇傾向に歯止めをかけるよう努める。 </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162378</xdr:rowOff>
    </xdr:to>
    <xdr:cxnSp macro="">
      <xdr:nvCxnSpPr>
        <xdr:cNvPr id="192" name="直線コネクタ 191"/>
        <xdr:cNvCxnSpPr/>
      </xdr:nvCxnSpPr>
      <xdr:spPr>
        <a:xfrm>
          <a:off x="3987800" y="94941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64407</xdr:rowOff>
    </xdr:to>
    <xdr:cxnSp macro="">
      <xdr:nvCxnSpPr>
        <xdr:cNvPr id="195" name="直線コネクタ 194"/>
        <xdr:cNvCxnSpPr/>
      </xdr:nvCxnSpPr>
      <xdr:spPr>
        <a:xfrm>
          <a:off x="3098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34472</xdr:rowOff>
    </xdr:to>
    <xdr:cxnSp macro="">
      <xdr:nvCxnSpPr>
        <xdr:cNvPr id="198" name="直線コネクタ 197"/>
        <xdr:cNvCxnSpPr/>
      </xdr:nvCxnSpPr>
      <xdr:spPr>
        <a:xfrm flipV="1">
          <a:off x="2209800" y="9483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110672</xdr:rowOff>
    </xdr:to>
    <xdr:cxnSp macro="">
      <xdr:nvCxnSpPr>
        <xdr:cNvPr id="201" name="直線コネクタ 200"/>
        <xdr:cNvCxnSpPr/>
      </xdr:nvCxnSpPr>
      <xdr:spPr>
        <a:xfrm flipV="1">
          <a:off x="1320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1" name="楕円 210"/>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2"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3" name="楕円 212"/>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4" name="テキスト ボックス 213"/>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7" name="楕円 216"/>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8" name="テキスト ボックス 217"/>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0" name="テキスト ボックス 219"/>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令和２年度に公共下水道事業等の公営企業法の適用に伴い従来の繰出金から補助金としての支出となった事を主な要因として令和元年度以前に比べ大きく減少した。</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119380</xdr:rowOff>
    </xdr:from>
    <xdr:to>
      <xdr:col>82</xdr:col>
      <xdr:colOff>107950</xdr:colOff>
      <xdr:row>54</xdr:row>
      <xdr:rowOff>119380</xdr:rowOff>
    </xdr:to>
    <xdr:cxnSp macro="">
      <xdr:nvCxnSpPr>
        <xdr:cNvPr id="253" name="直線コネクタ 252"/>
        <xdr:cNvCxnSpPr/>
      </xdr:nvCxnSpPr>
      <xdr:spPr>
        <a:xfrm>
          <a:off x="15671800" y="9377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73660</xdr:rowOff>
    </xdr:from>
    <xdr:to>
      <xdr:col>78</xdr:col>
      <xdr:colOff>69850</xdr:colOff>
      <xdr:row>54</xdr:row>
      <xdr:rowOff>119380</xdr:rowOff>
    </xdr:to>
    <xdr:cxnSp macro="">
      <xdr:nvCxnSpPr>
        <xdr:cNvPr id="256" name="直線コネクタ 255"/>
        <xdr:cNvCxnSpPr/>
      </xdr:nvCxnSpPr>
      <xdr:spPr>
        <a:xfrm>
          <a:off x="14782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54</xdr:row>
      <xdr:rowOff>88900</xdr:rowOff>
    </xdr:to>
    <xdr:cxnSp macro="">
      <xdr:nvCxnSpPr>
        <xdr:cNvPr id="259" name="直線コネクタ 258"/>
        <xdr:cNvCxnSpPr/>
      </xdr:nvCxnSpPr>
      <xdr:spPr>
        <a:xfrm flipV="1">
          <a:off x="13893800" y="9331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58</xdr:row>
      <xdr:rowOff>5080</xdr:rowOff>
    </xdr:to>
    <xdr:cxnSp macro="">
      <xdr:nvCxnSpPr>
        <xdr:cNvPr id="262" name="直線コネクタ 261"/>
        <xdr:cNvCxnSpPr/>
      </xdr:nvCxnSpPr>
      <xdr:spPr>
        <a:xfrm flipV="1">
          <a:off x="13004800" y="934720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72" name="楕円 271"/>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73" name="その他該当値テキスト"/>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68580</xdr:rowOff>
    </xdr:from>
    <xdr:to>
      <xdr:col>78</xdr:col>
      <xdr:colOff>120650</xdr:colOff>
      <xdr:row>54</xdr:row>
      <xdr:rowOff>170180</xdr:rowOff>
    </xdr:to>
    <xdr:sp macro="" textlink="">
      <xdr:nvSpPr>
        <xdr:cNvPr id="274" name="楕円 273"/>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8907</xdr:rowOff>
    </xdr:from>
    <xdr:ext cx="736600" cy="259045"/>
    <xdr:sp macro="" textlink="">
      <xdr:nvSpPr>
        <xdr:cNvPr id="275" name="テキスト ボックス 274"/>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22860</xdr:rowOff>
    </xdr:from>
    <xdr:to>
      <xdr:col>74</xdr:col>
      <xdr:colOff>31750</xdr:colOff>
      <xdr:row>54</xdr:row>
      <xdr:rowOff>124460</xdr:rowOff>
    </xdr:to>
    <xdr:sp macro="" textlink="">
      <xdr:nvSpPr>
        <xdr:cNvPr id="276" name="楕円 275"/>
        <xdr:cNvSpPr/>
      </xdr:nvSpPr>
      <xdr:spPr>
        <a:xfrm>
          <a:off x="14732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134637</xdr:rowOff>
    </xdr:from>
    <xdr:ext cx="762000" cy="259045"/>
    <xdr:sp macro="" textlink="">
      <xdr:nvSpPr>
        <xdr:cNvPr id="277" name="テキスト ボックス 276"/>
        <xdr:cNvSpPr txBox="1"/>
      </xdr:nvSpPr>
      <xdr:spPr>
        <a:xfrm>
          <a:off x="14401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8" name="楕円 277"/>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9" name="テキスト ボックス 278"/>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0" name="楕円 279"/>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81" name="テキスト ボックス 280"/>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前年度に引き続き、全国・県平均を上回っている。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今後も、広域ごみ処理施設の移転に伴う負担金などの増加が想定されているため、市単独補助金等の適正化を進め、引き続き補助費等の削減に努める。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99568</xdr:rowOff>
    </xdr:to>
    <xdr:cxnSp macro="">
      <xdr:nvCxnSpPr>
        <xdr:cNvPr id="311" name="直線コネクタ 310"/>
        <xdr:cNvCxnSpPr/>
      </xdr:nvCxnSpPr>
      <xdr:spPr>
        <a:xfrm>
          <a:off x="15671800" y="65918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76708</xdr:rowOff>
    </xdr:to>
    <xdr:cxnSp macro="">
      <xdr:nvCxnSpPr>
        <xdr:cNvPr id="314" name="直線コネクタ 313"/>
        <xdr:cNvCxnSpPr/>
      </xdr:nvCxnSpPr>
      <xdr:spPr>
        <a:xfrm>
          <a:off x="14782800" y="6532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122428</xdr:rowOff>
    </xdr:to>
    <xdr:cxnSp macro="">
      <xdr:nvCxnSpPr>
        <xdr:cNvPr id="317" name="直線コネクタ 316"/>
        <xdr:cNvCxnSpPr/>
      </xdr:nvCxnSpPr>
      <xdr:spPr>
        <a:xfrm flipV="1">
          <a:off x="13893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38</xdr:row>
      <xdr:rowOff>122428</xdr:rowOff>
    </xdr:to>
    <xdr:cxnSp macro="">
      <xdr:nvCxnSpPr>
        <xdr:cNvPr id="320" name="直線コネクタ 319"/>
        <xdr:cNvCxnSpPr/>
      </xdr:nvCxnSpPr>
      <xdr:spPr>
        <a:xfrm>
          <a:off x="13004800" y="629462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30" name="楕円 329"/>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31" name="補助費等該当値テキスト"/>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2" name="楕円 331"/>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3" name="テキスト ボックス 332"/>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4" name="楕円 333"/>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5" name="テキスト ボックス 334"/>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6" name="楕円 335"/>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7" name="テキスト ボックス 336"/>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8" name="楕円 337"/>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9" name="テキスト ボックス 338"/>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公債費については前年度と同水準となった。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の大型事業の実施に伴う地方債の発行額の増加及び金利の見直しにより、公債費の負担額は増加し財政運営を圧迫する要因となることが見込まれる。投資事業の実施に際しては、投資価値、費用対効果、ランニングコストなど、あらゆる視点で分析、総点検を行い、市債の発行は必要最小限とし、公債費の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92711</xdr:rowOff>
    </xdr:to>
    <xdr:cxnSp macro="">
      <xdr:nvCxnSpPr>
        <xdr:cNvPr id="369" name="直線コネクタ 368"/>
        <xdr:cNvCxnSpPr/>
      </xdr:nvCxnSpPr>
      <xdr:spPr>
        <a:xfrm>
          <a:off x="3987800" y="13294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92711</xdr:rowOff>
    </xdr:to>
    <xdr:cxnSp macro="">
      <xdr:nvCxnSpPr>
        <xdr:cNvPr id="372" name="直線コネクタ 371"/>
        <xdr:cNvCxnSpPr/>
      </xdr:nvCxnSpPr>
      <xdr:spPr>
        <a:xfrm>
          <a:off x="3098800" y="132440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65278</xdr:rowOff>
    </xdr:to>
    <xdr:cxnSp macro="">
      <xdr:nvCxnSpPr>
        <xdr:cNvPr id="375" name="直線コネクタ 374"/>
        <xdr:cNvCxnSpPr/>
      </xdr:nvCxnSpPr>
      <xdr:spPr>
        <a:xfrm flipV="1">
          <a:off x="2209800" y="13244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65278</xdr:rowOff>
    </xdr:to>
    <xdr:cxnSp macro="">
      <xdr:nvCxnSpPr>
        <xdr:cNvPr id="378" name="直線コネクタ 377"/>
        <xdr:cNvCxnSpPr/>
      </xdr:nvCxnSpPr>
      <xdr:spPr>
        <a:xfrm>
          <a:off x="1320800" y="1326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8" name="楕円 387"/>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89" name="公債費該当値テキスト"/>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0" name="楕円 389"/>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1" name="テキスト ボックス 39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92" name="楕円 391"/>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93" name="テキスト ボックス 392"/>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4" name="楕円 393"/>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5" name="テキスト ボックス 394"/>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6" name="楕円 395"/>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7" name="テキスト ボックス 396"/>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経常的収入である地方税、地方消費税交付金が増加したが、臨時財政対策債等の減少により、経常的収入の一般財源の増加が限定的だったことに対し、公債費を除いた経常経費充当一般財源が増加したため、比率は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今後も、経常的収入の一般財源の大幅な増加は見込めないため、定員管理の適正化や類似施設の統廃合等の実施を進め、経常的な経費の抑制に努める。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76</xdr:row>
      <xdr:rowOff>6986</xdr:rowOff>
    </xdr:to>
    <xdr:cxnSp macro="">
      <xdr:nvCxnSpPr>
        <xdr:cNvPr id="426" name="直線コネクタ 425"/>
        <xdr:cNvCxnSpPr/>
      </xdr:nvCxnSpPr>
      <xdr:spPr>
        <a:xfrm>
          <a:off x="15671800" y="12837160"/>
          <a:ext cx="838200" cy="20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41275</xdr:rowOff>
    </xdr:from>
    <xdr:to>
      <xdr:col>78</xdr:col>
      <xdr:colOff>69850</xdr:colOff>
      <xdr:row>74</xdr:row>
      <xdr:rowOff>149860</xdr:rowOff>
    </xdr:to>
    <xdr:cxnSp macro="">
      <xdr:nvCxnSpPr>
        <xdr:cNvPr id="429" name="直線コネクタ 428"/>
        <xdr:cNvCxnSpPr/>
      </xdr:nvCxnSpPr>
      <xdr:spPr>
        <a:xfrm>
          <a:off x="14782800" y="1255712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41275</xdr:rowOff>
    </xdr:from>
    <xdr:to>
      <xdr:col>73</xdr:col>
      <xdr:colOff>180975</xdr:colOff>
      <xdr:row>75</xdr:row>
      <xdr:rowOff>1270</xdr:rowOff>
    </xdr:to>
    <xdr:cxnSp macro="">
      <xdr:nvCxnSpPr>
        <xdr:cNvPr id="432" name="直線コネクタ 431"/>
        <xdr:cNvCxnSpPr/>
      </xdr:nvCxnSpPr>
      <xdr:spPr>
        <a:xfrm flipV="1">
          <a:off x="13893800" y="12557125"/>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64135</xdr:rowOff>
    </xdr:to>
    <xdr:cxnSp macro="">
      <xdr:nvCxnSpPr>
        <xdr:cNvPr id="435" name="直線コネクタ 434"/>
        <xdr:cNvCxnSpPr/>
      </xdr:nvCxnSpPr>
      <xdr:spPr>
        <a:xfrm flipV="1">
          <a:off x="13004800" y="128600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127635</xdr:rowOff>
    </xdr:from>
    <xdr:to>
      <xdr:col>82</xdr:col>
      <xdr:colOff>158750</xdr:colOff>
      <xdr:row>76</xdr:row>
      <xdr:rowOff>57786</xdr:rowOff>
    </xdr:to>
    <xdr:sp macro="" textlink="">
      <xdr:nvSpPr>
        <xdr:cNvPr id="445" name="楕円 444"/>
        <xdr:cNvSpPr/>
      </xdr:nvSpPr>
      <xdr:spPr>
        <a:xfrm>
          <a:off x="164592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99713</xdr:rowOff>
    </xdr:from>
    <xdr:ext cx="762000" cy="259045"/>
    <xdr:sp macro="" textlink="">
      <xdr:nvSpPr>
        <xdr:cNvPr id="446" name="公債費以外該当値テキスト"/>
        <xdr:cNvSpPr txBox="1"/>
      </xdr:nvSpPr>
      <xdr:spPr>
        <a:xfrm>
          <a:off x="165989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7" name="楕円 446"/>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8" name="テキスト ボックス 447"/>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161925</xdr:rowOff>
    </xdr:from>
    <xdr:to>
      <xdr:col>74</xdr:col>
      <xdr:colOff>31750</xdr:colOff>
      <xdr:row>73</xdr:row>
      <xdr:rowOff>92075</xdr:rowOff>
    </xdr:to>
    <xdr:sp macro="" textlink="">
      <xdr:nvSpPr>
        <xdr:cNvPr id="449" name="楕円 448"/>
        <xdr:cNvSpPr/>
      </xdr:nvSpPr>
      <xdr:spPr>
        <a:xfrm>
          <a:off x="147320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102252</xdr:rowOff>
    </xdr:from>
    <xdr:ext cx="762000" cy="259045"/>
    <xdr:sp macro="" textlink="">
      <xdr:nvSpPr>
        <xdr:cNvPr id="450" name="テキスト ボックス 449"/>
        <xdr:cNvSpPr txBox="1"/>
      </xdr:nvSpPr>
      <xdr:spPr>
        <a:xfrm>
          <a:off x="14401800" y="122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1" name="楕円 450"/>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2" name="テキスト ボックス 451"/>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53" name="楕円 452"/>
        <xdr:cNvSpPr/>
      </xdr:nvSpPr>
      <xdr:spPr>
        <a:xfrm>
          <a:off x="12954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54" name="テキスト ボックス 453"/>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95484</xdr:rowOff>
    </xdr:from>
    <xdr:to>
      <xdr:col>29</xdr:col>
      <xdr:colOff>127000</xdr:colOff>
      <xdr:row>17</xdr:row>
      <xdr:rowOff>166578</xdr:rowOff>
    </xdr:to>
    <xdr:cxnSp macro="">
      <xdr:nvCxnSpPr>
        <xdr:cNvPr id="48" name="直線コネクタ 47"/>
        <xdr:cNvCxnSpPr/>
      </xdr:nvCxnSpPr>
      <xdr:spPr bwMode="auto">
        <a:xfrm flipV="1">
          <a:off x="5003800" y="3057759"/>
          <a:ext cx="647700" cy="71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166578</xdr:rowOff>
    </xdr:from>
    <xdr:to>
      <xdr:col>26</xdr:col>
      <xdr:colOff>50800</xdr:colOff>
      <xdr:row>18</xdr:row>
      <xdr:rowOff>4150</xdr:rowOff>
    </xdr:to>
    <xdr:cxnSp macro="">
      <xdr:nvCxnSpPr>
        <xdr:cNvPr id="51" name="直線コネクタ 50"/>
        <xdr:cNvCxnSpPr/>
      </xdr:nvCxnSpPr>
      <xdr:spPr bwMode="auto">
        <a:xfrm flipV="1">
          <a:off x="4305300" y="3128853"/>
          <a:ext cx="698500" cy="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4150</xdr:rowOff>
    </xdr:from>
    <xdr:to>
      <xdr:col>22</xdr:col>
      <xdr:colOff>114300</xdr:colOff>
      <xdr:row>18</xdr:row>
      <xdr:rowOff>15992</xdr:rowOff>
    </xdr:to>
    <xdr:cxnSp macro="">
      <xdr:nvCxnSpPr>
        <xdr:cNvPr id="54" name="直線コネクタ 53"/>
        <xdr:cNvCxnSpPr/>
      </xdr:nvCxnSpPr>
      <xdr:spPr bwMode="auto">
        <a:xfrm flipV="1">
          <a:off x="3606800" y="3137875"/>
          <a:ext cx="698500" cy="11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15992</xdr:rowOff>
    </xdr:from>
    <xdr:to>
      <xdr:col>18</xdr:col>
      <xdr:colOff>177800</xdr:colOff>
      <xdr:row>18</xdr:row>
      <xdr:rowOff>41321</xdr:rowOff>
    </xdr:to>
    <xdr:cxnSp macro="">
      <xdr:nvCxnSpPr>
        <xdr:cNvPr id="57" name="直線コネクタ 56"/>
        <xdr:cNvCxnSpPr/>
      </xdr:nvCxnSpPr>
      <xdr:spPr bwMode="auto">
        <a:xfrm flipV="1">
          <a:off x="2908300" y="3149717"/>
          <a:ext cx="698500" cy="2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44684</xdr:rowOff>
    </xdr:from>
    <xdr:to>
      <xdr:col>29</xdr:col>
      <xdr:colOff>177800</xdr:colOff>
      <xdr:row>17</xdr:row>
      <xdr:rowOff>146284</xdr:rowOff>
    </xdr:to>
    <xdr:sp macro="" textlink="">
      <xdr:nvSpPr>
        <xdr:cNvPr id="67" name="楕円 66"/>
        <xdr:cNvSpPr/>
      </xdr:nvSpPr>
      <xdr:spPr bwMode="auto">
        <a:xfrm>
          <a:off x="5600700" y="300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16761</xdr:rowOff>
    </xdr:from>
    <xdr:ext cx="762000" cy="259045"/>
    <xdr:sp macro="" textlink="">
      <xdr:nvSpPr>
        <xdr:cNvPr id="68" name="人口1人当たり決算額の推移該当値テキスト130"/>
        <xdr:cNvSpPr txBox="1"/>
      </xdr:nvSpPr>
      <xdr:spPr>
        <a:xfrm>
          <a:off x="5740400" y="297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115778</xdr:rowOff>
    </xdr:from>
    <xdr:to>
      <xdr:col>26</xdr:col>
      <xdr:colOff>101600</xdr:colOff>
      <xdr:row>18</xdr:row>
      <xdr:rowOff>45928</xdr:rowOff>
    </xdr:to>
    <xdr:sp macro="" textlink="">
      <xdr:nvSpPr>
        <xdr:cNvPr id="69" name="楕円 68"/>
        <xdr:cNvSpPr/>
      </xdr:nvSpPr>
      <xdr:spPr bwMode="auto">
        <a:xfrm>
          <a:off x="4953000" y="3078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30705</xdr:rowOff>
    </xdr:from>
    <xdr:ext cx="736600" cy="259045"/>
    <xdr:sp macro="" textlink="">
      <xdr:nvSpPr>
        <xdr:cNvPr id="70" name="テキスト ボックス 69"/>
        <xdr:cNvSpPr txBox="1"/>
      </xdr:nvSpPr>
      <xdr:spPr>
        <a:xfrm>
          <a:off x="4622800" y="316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124800</xdr:rowOff>
    </xdr:from>
    <xdr:to>
      <xdr:col>22</xdr:col>
      <xdr:colOff>165100</xdr:colOff>
      <xdr:row>18</xdr:row>
      <xdr:rowOff>54950</xdr:rowOff>
    </xdr:to>
    <xdr:sp macro="" textlink="">
      <xdr:nvSpPr>
        <xdr:cNvPr id="71" name="楕円 70"/>
        <xdr:cNvSpPr/>
      </xdr:nvSpPr>
      <xdr:spPr bwMode="auto">
        <a:xfrm>
          <a:off x="4254500" y="308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39727</xdr:rowOff>
    </xdr:from>
    <xdr:ext cx="762000" cy="259045"/>
    <xdr:sp macro="" textlink="">
      <xdr:nvSpPr>
        <xdr:cNvPr id="72" name="テキスト ボックス 71"/>
        <xdr:cNvSpPr txBox="1"/>
      </xdr:nvSpPr>
      <xdr:spPr>
        <a:xfrm>
          <a:off x="3924300" y="317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136642</xdr:rowOff>
    </xdr:from>
    <xdr:to>
      <xdr:col>19</xdr:col>
      <xdr:colOff>38100</xdr:colOff>
      <xdr:row>18</xdr:row>
      <xdr:rowOff>66792</xdr:rowOff>
    </xdr:to>
    <xdr:sp macro="" textlink="">
      <xdr:nvSpPr>
        <xdr:cNvPr id="73" name="楕円 72"/>
        <xdr:cNvSpPr/>
      </xdr:nvSpPr>
      <xdr:spPr bwMode="auto">
        <a:xfrm>
          <a:off x="3556000" y="309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51569</xdr:rowOff>
    </xdr:from>
    <xdr:ext cx="762000" cy="259045"/>
    <xdr:sp macro="" textlink="">
      <xdr:nvSpPr>
        <xdr:cNvPr id="74" name="テキスト ボックス 73"/>
        <xdr:cNvSpPr txBox="1"/>
      </xdr:nvSpPr>
      <xdr:spPr>
        <a:xfrm>
          <a:off x="3225800" y="318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161971</xdr:rowOff>
    </xdr:from>
    <xdr:to>
      <xdr:col>15</xdr:col>
      <xdr:colOff>101600</xdr:colOff>
      <xdr:row>18</xdr:row>
      <xdr:rowOff>92121</xdr:rowOff>
    </xdr:to>
    <xdr:sp macro="" textlink="">
      <xdr:nvSpPr>
        <xdr:cNvPr id="75" name="楕円 74"/>
        <xdr:cNvSpPr/>
      </xdr:nvSpPr>
      <xdr:spPr bwMode="auto">
        <a:xfrm>
          <a:off x="2857500" y="312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76898</xdr:rowOff>
    </xdr:from>
    <xdr:ext cx="762000" cy="259045"/>
    <xdr:sp macro="" textlink="">
      <xdr:nvSpPr>
        <xdr:cNvPr id="76" name="テキスト ボックス 75"/>
        <xdr:cNvSpPr txBox="1"/>
      </xdr:nvSpPr>
      <xdr:spPr>
        <a:xfrm>
          <a:off x="2527300" y="321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71581</xdr:rowOff>
    </xdr:from>
    <xdr:to>
      <xdr:col>29</xdr:col>
      <xdr:colOff>127000</xdr:colOff>
      <xdr:row>36</xdr:row>
      <xdr:rowOff>116452</xdr:rowOff>
    </xdr:to>
    <xdr:cxnSp macro="">
      <xdr:nvCxnSpPr>
        <xdr:cNvPr id="112" name="直線コネクタ 111"/>
        <xdr:cNvCxnSpPr/>
      </xdr:nvCxnSpPr>
      <xdr:spPr bwMode="auto">
        <a:xfrm flipV="1">
          <a:off x="5003800" y="7024831"/>
          <a:ext cx="6477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110084</xdr:rowOff>
    </xdr:from>
    <xdr:to>
      <xdr:col>26</xdr:col>
      <xdr:colOff>50800</xdr:colOff>
      <xdr:row>36</xdr:row>
      <xdr:rowOff>116452</xdr:rowOff>
    </xdr:to>
    <xdr:cxnSp macro="">
      <xdr:nvCxnSpPr>
        <xdr:cNvPr id="115" name="直線コネクタ 114"/>
        <xdr:cNvCxnSpPr/>
      </xdr:nvCxnSpPr>
      <xdr:spPr bwMode="auto">
        <a:xfrm>
          <a:off x="4305300" y="7063334"/>
          <a:ext cx="698500" cy="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110084</xdr:rowOff>
    </xdr:from>
    <xdr:to>
      <xdr:col>22</xdr:col>
      <xdr:colOff>114300</xdr:colOff>
      <xdr:row>36</xdr:row>
      <xdr:rowOff>112631</xdr:rowOff>
    </xdr:to>
    <xdr:cxnSp macro="">
      <xdr:nvCxnSpPr>
        <xdr:cNvPr id="118" name="直線コネクタ 117"/>
        <xdr:cNvCxnSpPr/>
      </xdr:nvCxnSpPr>
      <xdr:spPr bwMode="auto">
        <a:xfrm flipV="1">
          <a:off x="3606800" y="7063334"/>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26775</xdr:rowOff>
    </xdr:from>
    <xdr:to>
      <xdr:col>18</xdr:col>
      <xdr:colOff>177800</xdr:colOff>
      <xdr:row>36</xdr:row>
      <xdr:rowOff>112631</xdr:rowOff>
    </xdr:to>
    <xdr:cxnSp macro="">
      <xdr:nvCxnSpPr>
        <xdr:cNvPr id="121" name="直線コネクタ 120"/>
        <xdr:cNvCxnSpPr/>
      </xdr:nvCxnSpPr>
      <xdr:spPr bwMode="auto">
        <a:xfrm>
          <a:off x="2908300" y="6980025"/>
          <a:ext cx="698500" cy="8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20781</xdr:rowOff>
    </xdr:from>
    <xdr:to>
      <xdr:col>29</xdr:col>
      <xdr:colOff>177800</xdr:colOff>
      <xdr:row>36</xdr:row>
      <xdr:rowOff>122381</xdr:rowOff>
    </xdr:to>
    <xdr:sp macro="" textlink="">
      <xdr:nvSpPr>
        <xdr:cNvPr id="131" name="楕円 130"/>
        <xdr:cNvSpPr/>
      </xdr:nvSpPr>
      <xdr:spPr bwMode="auto">
        <a:xfrm>
          <a:off x="5600700" y="697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335758</xdr:rowOff>
    </xdr:from>
    <xdr:ext cx="762000" cy="259045"/>
    <xdr:sp macro="" textlink="">
      <xdr:nvSpPr>
        <xdr:cNvPr id="132" name="人口1人当たり決算額の推移該当値テキスト445"/>
        <xdr:cNvSpPr txBox="1"/>
      </xdr:nvSpPr>
      <xdr:spPr>
        <a:xfrm>
          <a:off x="5740400" y="694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65652</xdr:rowOff>
    </xdr:from>
    <xdr:to>
      <xdr:col>26</xdr:col>
      <xdr:colOff>101600</xdr:colOff>
      <xdr:row>36</xdr:row>
      <xdr:rowOff>167252</xdr:rowOff>
    </xdr:to>
    <xdr:sp macro="" textlink="">
      <xdr:nvSpPr>
        <xdr:cNvPr id="133" name="楕円 132"/>
        <xdr:cNvSpPr/>
      </xdr:nvSpPr>
      <xdr:spPr bwMode="auto">
        <a:xfrm>
          <a:off x="4953000" y="701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152029</xdr:rowOff>
    </xdr:from>
    <xdr:ext cx="736600" cy="259045"/>
    <xdr:sp macro="" textlink="">
      <xdr:nvSpPr>
        <xdr:cNvPr id="134" name="テキスト ボックス 133"/>
        <xdr:cNvSpPr txBox="1"/>
      </xdr:nvSpPr>
      <xdr:spPr>
        <a:xfrm>
          <a:off x="4622800" y="7105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59284</xdr:rowOff>
    </xdr:from>
    <xdr:to>
      <xdr:col>22</xdr:col>
      <xdr:colOff>165100</xdr:colOff>
      <xdr:row>36</xdr:row>
      <xdr:rowOff>160884</xdr:rowOff>
    </xdr:to>
    <xdr:sp macro="" textlink="">
      <xdr:nvSpPr>
        <xdr:cNvPr id="135" name="楕円 134"/>
        <xdr:cNvSpPr/>
      </xdr:nvSpPr>
      <xdr:spPr bwMode="auto">
        <a:xfrm>
          <a:off x="4254500" y="701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145661</xdr:rowOff>
    </xdr:from>
    <xdr:ext cx="762000" cy="259045"/>
    <xdr:sp macro="" textlink="">
      <xdr:nvSpPr>
        <xdr:cNvPr id="136" name="テキスト ボックス 135"/>
        <xdr:cNvSpPr txBox="1"/>
      </xdr:nvSpPr>
      <xdr:spPr>
        <a:xfrm>
          <a:off x="3924300" y="709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61831</xdr:rowOff>
    </xdr:from>
    <xdr:to>
      <xdr:col>19</xdr:col>
      <xdr:colOff>38100</xdr:colOff>
      <xdr:row>36</xdr:row>
      <xdr:rowOff>163431</xdr:rowOff>
    </xdr:to>
    <xdr:sp macro="" textlink="">
      <xdr:nvSpPr>
        <xdr:cNvPr id="137" name="楕円 136"/>
        <xdr:cNvSpPr/>
      </xdr:nvSpPr>
      <xdr:spPr bwMode="auto">
        <a:xfrm>
          <a:off x="3556000" y="701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148208</xdr:rowOff>
    </xdr:from>
    <xdr:ext cx="762000" cy="259045"/>
    <xdr:sp macro="" textlink="">
      <xdr:nvSpPr>
        <xdr:cNvPr id="138" name="テキスト ボックス 137"/>
        <xdr:cNvSpPr txBox="1"/>
      </xdr:nvSpPr>
      <xdr:spPr>
        <a:xfrm>
          <a:off x="3225800" y="710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318875</xdr:rowOff>
    </xdr:from>
    <xdr:to>
      <xdr:col>15</xdr:col>
      <xdr:colOff>101600</xdr:colOff>
      <xdr:row>36</xdr:row>
      <xdr:rowOff>77575</xdr:rowOff>
    </xdr:to>
    <xdr:sp macro="" textlink="">
      <xdr:nvSpPr>
        <xdr:cNvPr id="139" name="楕円 138"/>
        <xdr:cNvSpPr/>
      </xdr:nvSpPr>
      <xdr:spPr bwMode="auto">
        <a:xfrm>
          <a:off x="2857500" y="692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62352</xdr:rowOff>
    </xdr:from>
    <xdr:ext cx="762000" cy="259045"/>
    <xdr:sp macro="" textlink="">
      <xdr:nvSpPr>
        <xdr:cNvPr id="140" name="テキスト ボックス 139"/>
        <xdr:cNvSpPr txBox="1"/>
      </xdr:nvSpPr>
      <xdr:spPr>
        <a:xfrm>
          <a:off x="2527300" y="701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34557</xdr:rowOff>
    </xdr:from>
    <xdr:to>
      <xdr:col>24</xdr:col>
      <xdr:colOff>63500</xdr:colOff>
      <xdr:row>36</xdr:row>
      <xdr:rowOff>80886</xdr:rowOff>
    </xdr:to>
    <xdr:cxnSp macro="">
      <xdr:nvCxnSpPr>
        <xdr:cNvPr id="61" name="直線コネクタ 60"/>
        <xdr:cNvCxnSpPr/>
      </xdr:nvCxnSpPr>
      <xdr:spPr>
        <a:xfrm flipV="1">
          <a:off x="3797300" y="6206757"/>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80886</xdr:rowOff>
    </xdr:from>
    <xdr:to>
      <xdr:col>19</xdr:col>
      <xdr:colOff>177800</xdr:colOff>
      <xdr:row>36</xdr:row>
      <xdr:rowOff>88316</xdr:rowOff>
    </xdr:to>
    <xdr:cxnSp macro="">
      <xdr:nvCxnSpPr>
        <xdr:cNvPr id="64" name="直線コネクタ 63"/>
        <xdr:cNvCxnSpPr/>
      </xdr:nvCxnSpPr>
      <xdr:spPr>
        <a:xfrm flipV="1">
          <a:off x="2908300" y="6253086"/>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88316</xdr:rowOff>
    </xdr:from>
    <xdr:to>
      <xdr:col>15</xdr:col>
      <xdr:colOff>50800</xdr:colOff>
      <xdr:row>36</xdr:row>
      <xdr:rowOff>98577</xdr:rowOff>
    </xdr:to>
    <xdr:cxnSp macro="">
      <xdr:nvCxnSpPr>
        <xdr:cNvPr id="67" name="直線コネクタ 66"/>
        <xdr:cNvCxnSpPr/>
      </xdr:nvCxnSpPr>
      <xdr:spPr>
        <a:xfrm flipV="1">
          <a:off x="2019300" y="6260516"/>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98577</xdr:rowOff>
    </xdr:from>
    <xdr:to>
      <xdr:col>10</xdr:col>
      <xdr:colOff>114300</xdr:colOff>
      <xdr:row>37</xdr:row>
      <xdr:rowOff>74041</xdr:rowOff>
    </xdr:to>
    <xdr:cxnSp macro="">
      <xdr:nvCxnSpPr>
        <xdr:cNvPr id="70" name="直線コネクタ 69"/>
        <xdr:cNvCxnSpPr/>
      </xdr:nvCxnSpPr>
      <xdr:spPr>
        <a:xfrm flipV="1">
          <a:off x="1130300" y="6270777"/>
          <a:ext cx="889000" cy="1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155207</xdr:rowOff>
    </xdr:from>
    <xdr:to>
      <xdr:col>24</xdr:col>
      <xdr:colOff>114300</xdr:colOff>
      <xdr:row>36</xdr:row>
      <xdr:rowOff>85357</xdr:rowOff>
    </xdr:to>
    <xdr:sp macro="" textlink="">
      <xdr:nvSpPr>
        <xdr:cNvPr id="80" name="楕円 79"/>
        <xdr:cNvSpPr/>
      </xdr:nvSpPr>
      <xdr:spPr>
        <a:xfrm>
          <a:off x="45847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133634</xdr:rowOff>
    </xdr:from>
    <xdr:ext cx="534377" cy="259045"/>
    <xdr:sp macro="" textlink="">
      <xdr:nvSpPr>
        <xdr:cNvPr id="81" name="人件費該当値テキスト"/>
        <xdr:cNvSpPr txBox="1"/>
      </xdr:nvSpPr>
      <xdr:spPr>
        <a:xfrm>
          <a:off x="4686300" y="61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30086</xdr:rowOff>
    </xdr:from>
    <xdr:to>
      <xdr:col>20</xdr:col>
      <xdr:colOff>38100</xdr:colOff>
      <xdr:row>36</xdr:row>
      <xdr:rowOff>131686</xdr:rowOff>
    </xdr:to>
    <xdr:sp macro="" textlink="">
      <xdr:nvSpPr>
        <xdr:cNvPr id="82" name="楕円 81"/>
        <xdr:cNvSpPr/>
      </xdr:nvSpPr>
      <xdr:spPr>
        <a:xfrm>
          <a:off x="3746500" y="62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122813</xdr:rowOff>
    </xdr:from>
    <xdr:ext cx="534377" cy="259045"/>
    <xdr:sp macro="" textlink="">
      <xdr:nvSpPr>
        <xdr:cNvPr id="83" name="テキスト ボックス 82"/>
        <xdr:cNvSpPr txBox="1"/>
      </xdr:nvSpPr>
      <xdr:spPr>
        <a:xfrm>
          <a:off x="3530111" y="62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37516</xdr:rowOff>
    </xdr:from>
    <xdr:to>
      <xdr:col>15</xdr:col>
      <xdr:colOff>101600</xdr:colOff>
      <xdr:row>36</xdr:row>
      <xdr:rowOff>139116</xdr:rowOff>
    </xdr:to>
    <xdr:sp macro="" textlink="">
      <xdr:nvSpPr>
        <xdr:cNvPr id="84" name="楕円 83"/>
        <xdr:cNvSpPr/>
      </xdr:nvSpPr>
      <xdr:spPr>
        <a:xfrm>
          <a:off x="2857500" y="62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130243</xdr:rowOff>
    </xdr:from>
    <xdr:ext cx="534377" cy="259045"/>
    <xdr:sp macro="" textlink="">
      <xdr:nvSpPr>
        <xdr:cNvPr id="85" name="テキスト ボックス 84"/>
        <xdr:cNvSpPr txBox="1"/>
      </xdr:nvSpPr>
      <xdr:spPr>
        <a:xfrm>
          <a:off x="2641111" y="63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47777</xdr:rowOff>
    </xdr:from>
    <xdr:to>
      <xdr:col>10</xdr:col>
      <xdr:colOff>165100</xdr:colOff>
      <xdr:row>36</xdr:row>
      <xdr:rowOff>149377</xdr:rowOff>
    </xdr:to>
    <xdr:sp macro="" textlink="">
      <xdr:nvSpPr>
        <xdr:cNvPr id="86" name="楕円 85"/>
        <xdr:cNvSpPr/>
      </xdr:nvSpPr>
      <xdr:spPr>
        <a:xfrm>
          <a:off x="1968500" y="62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140504</xdr:rowOff>
    </xdr:from>
    <xdr:ext cx="534377" cy="259045"/>
    <xdr:sp macro="" textlink="">
      <xdr:nvSpPr>
        <xdr:cNvPr id="87" name="テキスト ボックス 86"/>
        <xdr:cNvSpPr txBox="1"/>
      </xdr:nvSpPr>
      <xdr:spPr>
        <a:xfrm>
          <a:off x="1752111" y="63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23241</xdr:rowOff>
    </xdr:from>
    <xdr:to>
      <xdr:col>6</xdr:col>
      <xdr:colOff>38100</xdr:colOff>
      <xdr:row>37</xdr:row>
      <xdr:rowOff>124841</xdr:rowOff>
    </xdr:to>
    <xdr:sp macro="" textlink="">
      <xdr:nvSpPr>
        <xdr:cNvPr id="88" name="楕円 87"/>
        <xdr:cNvSpPr/>
      </xdr:nvSpPr>
      <xdr:spPr>
        <a:xfrm>
          <a:off x="1079500" y="63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115968</xdr:rowOff>
    </xdr:from>
    <xdr:ext cx="534377" cy="259045"/>
    <xdr:sp macro="" textlink="">
      <xdr:nvSpPr>
        <xdr:cNvPr id="89" name="テキスト ボックス 88"/>
        <xdr:cNvSpPr txBox="1"/>
      </xdr:nvSpPr>
      <xdr:spPr>
        <a:xfrm>
          <a:off x="863111" y="64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148304</xdr:rowOff>
    </xdr:from>
    <xdr:to>
      <xdr:col>24</xdr:col>
      <xdr:colOff>63500</xdr:colOff>
      <xdr:row>57</xdr:row>
      <xdr:rowOff>51488</xdr:rowOff>
    </xdr:to>
    <xdr:cxnSp macro="">
      <xdr:nvCxnSpPr>
        <xdr:cNvPr id="117" name="直線コネクタ 116"/>
        <xdr:cNvCxnSpPr/>
      </xdr:nvCxnSpPr>
      <xdr:spPr>
        <a:xfrm>
          <a:off x="3797300" y="9749504"/>
          <a:ext cx="838200" cy="7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148304</xdr:rowOff>
    </xdr:from>
    <xdr:to>
      <xdr:col>19</xdr:col>
      <xdr:colOff>177800</xdr:colOff>
      <xdr:row>56</xdr:row>
      <xdr:rowOff>162423</xdr:rowOff>
    </xdr:to>
    <xdr:cxnSp macro="">
      <xdr:nvCxnSpPr>
        <xdr:cNvPr id="120" name="直線コネクタ 119"/>
        <xdr:cNvCxnSpPr/>
      </xdr:nvCxnSpPr>
      <xdr:spPr>
        <a:xfrm flipV="1">
          <a:off x="2908300" y="9749504"/>
          <a:ext cx="8890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162423</xdr:rowOff>
    </xdr:from>
    <xdr:to>
      <xdr:col>15</xdr:col>
      <xdr:colOff>50800</xdr:colOff>
      <xdr:row>57</xdr:row>
      <xdr:rowOff>99915</xdr:rowOff>
    </xdr:to>
    <xdr:cxnSp macro="">
      <xdr:nvCxnSpPr>
        <xdr:cNvPr id="123" name="直線コネクタ 122"/>
        <xdr:cNvCxnSpPr/>
      </xdr:nvCxnSpPr>
      <xdr:spPr>
        <a:xfrm flipV="1">
          <a:off x="2019300" y="9763623"/>
          <a:ext cx="889000" cy="10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25153</xdr:rowOff>
    </xdr:from>
    <xdr:to>
      <xdr:col>10</xdr:col>
      <xdr:colOff>114300</xdr:colOff>
      <xdr:row>57</xdr:row>
      <xdr:rowOff>99915</xdr:rowOff>
    </xdr:to>
    <xdr:cxnSp macro="">
      <xdr:nvCxnSpPr>
        <xdr:cNvPr id="126" name="直線コネクタ 125"/>
        <xdr:cNvCxnSpPr/>
      </xdr:nvCxnSpPr>
      <xdr:spPr>
        <a:xfrm>
          <a:off x="1130300" y="9797803"/>
          <a:ext cx="889000" cy="7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xdr:rowOff>
    </xdr:from>
    <xdr:to>
      <xdr:col>24</xdr:col>
      <xdr:colOff>114300</xdr:colOff>
      <xdr:row>57</xdr:row>
      <xdr:rowOff>102288</xdr:rowOff>
    </xdr:to>
    <xdr:sp macro="" textlink="">
      <xdr:nvSpPr>
        <xdr:cNvPr id="136" name="楕円 135"/>
        <xdr:cNvSpPr/>
      </xdr:nvSpPr>
      <xdr:spPr>
        <a:xfrm>
          <a:off x="4584700" y="977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150565</xdr:rowOff>
    </xdr:from>
    <xdr:ext cx="534377" cy="259045"/>
    <xdr:sp macro="" textlink="">
      <xdr:nvSpPr>
        <xdr:cNvPr id="137" name="物件費該当値テキスト"/>
        <xdr:cNvSpPr txBox="1"/>
      </xdr:nvSpPr>
      <xdr:spPr>
        <a:xfrm>
          <a:off x="4686300" y="97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97504</xdr:rowOff>
    </xdr:from>
    <xdr:to>
      <xdr:col>20</xdr:col>
      <xdr:colOff>38100</xdr:colOff>
      <xdr:row>57</xdr:row>
      <xdr:rowOff>27654</xdr:rowOff>
    </xdr:to>
    <xdr:sp macro="" textlink="">
      <xdr:nvSpPr>
        <xdr:cNvPr id="138" name="楕円 137"/>
        <xdr:cNvSpPr/>
      </xdr:nvSpPr>
      <xdr:spPr>
        <a:xfrm>
          <a:off x="3746500" y="96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18781</xdr:rowOff>
    </xdr:from>
    <xdr:ext cx="534377" cy="259045"/>
    <xdr:sp macro="" textlink="">
      <xdr:nvSpPr>
        <xdr:cNvPr id="139" name="テキスト ボックス 138"/>
        <xdr:cNvSpPr txBox="1"/>
      </xdr:nvSpPr>
      <xdr:spPr>
        <a:xfrm>
          <a:off x="3530111" y="97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111623</xdr:rowOff>
    </xdr:from>
    <xdr:to>
      <xdr:col>15</xdr:col>
      <xdr:colOff>101600</xdr:colOff>
      <xdr:row>57</xdr:row>
      <xdr:rowOff>41773</xdr:rowOff>
    </xdr:to>
    <xdr:sp macro="" textlink="">
      <xdr:nvSpPr>
        <xdr:cNvPr id="140" name="楕円 139"/>
        <xdr:cNvSpPr/>
      </xdr:nvSpPr>
      <xdr:spPr>
        <a:xfrm>
          <a:off x="2857500" y="97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58300</xdr:rowOff>
    </xdr:from>
    <xdr:ext cx="534377" cy="259045"/>
    <xdr:sp macro="" textlink="">
      <xdr:nvSpPr>
        <xdr:cNvPr id="141" name="テキスト ボックス 140"/>
        <xdr:cNvSpPr txBox="1"/>
      </xdr:nvSpPr>
      <xdr:spPr>
        <a:xfrm>
          <a:off x="2641111" y="94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49115</xdr:rowOff>
    </xdr:from>
    <xdr:to>
      <xdr:col>10</xdr:col>
      <xdr:colOff>165100</xdr:colOff>
      <xdr:row>57</xdr:row>
      <xdr:rowOff>150715</xdr:rowOff>
    </xdr:to>
    <xdr:sp macro="" textlink="">
      <xdr:nvSpPr>
        <xdr:cNvPr id="142" name="楕円 141"/>
        <xdr:cNvSpPr/>
      </xdr:nvSpPr>
      <xdr:spPr>
        <a:xfrm>
          <a:off x="1968500" y="98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141842</xdr:rowOff>
    </xdr:from>
    <xdr:ext cx="534377" cy="259045"/>
    <xdr:sp macro="" textlink="">
      <xdr:nvSpPr>
        <xdr:cNvPr id="143" name="テキスト ボックス 142"/>
        <xdr:cNvSpPr txBox="1"/>
      </xdr:nvSpPr>
      <xdr:spPr>
        <a:xfrm>
          <a:off x="1752111" y="991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145803</xdr:rowOff>
    </xdr:from>
    <xdr:to>
      <xdr:col>6</xdr:col>
      <xdr:colOff>38100</xdr:colOff>
      <xdr:row>57</xdr:row>
      <xdr:rowOff>75953</xdr:rowOff>
    </xdr:to>
    <xdr:sp macro="" textlink="">
      <xdr:nvSpPr>
        <xdr:cNvPr id="144" name="楕円 143"/>
        <xdr:cNvSpPr/>
      </xdr:nvSpPr>
      <xdr:spPr>
        <a:xfrm>
          <a:off x="1079500" y="97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92480</xdr:rowOff>
    </xdr:from>
    <xdr:ext cx="534377" cy="259045"/>
    <xdr:sp macro="" textlink="">
      <xdr:nvSpPr>
        <xdr:cNvPr id="145" name="テキスト ボックス 144"/>
        <xdr:cNvSpPr txBox="1"/>
      </xdr:nvSpPr>
      <xdr:spPr>
        <a:xfrm>
          <a:off x="863111" y="95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103718</xdr:rowOff>
    </xdr:from>
    <xdr:to>
      <xdr:col>24</xdr:col>
      <xdr:colOff>63500</xdr:colOff>
      <xdr:row>78</xdr:row>
      <xdr:rowOff>103992</xdr:rowOff>
    </xdr:to>
    <xdr:cxnSp macro="">
      <xdr:nvCxnSpPr>
        <xdr:cNvPr id="172" name="直線コネクタ 171"/>
        <xdr:cNvCxnSpPr/>
      </xdr:nvCxnSpPr>
      <xdr:spPr>
        <a:xfrm>
          <a:off x="3797300" y="1347681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103718</xdr:rowOff>
    </xdr:from>
    <xdr:to>
      <xdr:col>19</xdr:col>
      <xdr:colOff>177800</xdr:colOff>
      <xdr:row>78</xdr:row>
      <xdr:rowOff>104107</xdr:rowOff>
    </xdr:to>
    <xdr:cxnSp macro="">
      <xdr:nvCxnSpPr>
        <xdr:cNvPr id="175" name="直線コネクタ 174"/>
        <xdr:cNvCxnSpPr/>
      </xdr:nvCxnSpPr>
      <xdr:spPr>
        <a:xfrm flipV="1">
          <a:off x="2908300" y="13476818"/>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104107</xdr:rowOff>
    </xdr:from>
    <xdr:to>
      <xdr:col>15</xdr:col>
      <xdr:colOff>50800</xdr:colOff>
      <xdr:row>78</xdr:row>
      <xdr:rowOff>104862</xdr:rowOff>
    </xdr:to>
    <xdr:cxnSp macro="">
      <xdr:nvCxnSpPr>
        <xdr:cNvPr id="178" name="直線コネクタ 177"/>
        <xdr:cNvCxnSpPr/>
      </xdr:nvCxnSpPr>
      <xdr:spPr>
        <a:xfrm flipV="1">
          <a:off x="2019300" y="13477207"/>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94459</xdr:rowOff>
    </xdr:from>
    <xdr:to>
      <xdr:col>10</xdr:col>
      <xdr:colOff>114300</xdr:colOff>
      <xdr:row>78</xdr:row>
      <xdr:rowOff>104862</xdr:rowOff>
    </xdr:to>
    <xdr:cxnSp macro="">
      <xdr:nvCxnSpPr>
        <xdr:cNvPr id="181" name="直線コネクタ 180"/>
        <xdr:cNvCxnSpPr/>
      </xdr:nvCxnSpPr>
      <xdr:spPr>
        <a:xfrm>
          <a:off x="1130300" y="13467559"/>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53192</xdr:rowOff>
    </xdr:from>
    <xdr:to>
      <xdr:col>24</xdr:col>
      <xdr:colOff>114300</xdr:colOff>
      <xdr:row>78</xdr:row>
      <xdr:rowOff>154792</xdr:rowOff>
    </xdr:to>
    <xdr:sp macro="" textlink="">
      <xdr:nvSpPr>
        <xdr:cNvPr id="191" name="楕円 190"/>
        <xdr:cNvSpPr/>
      </xdr:nvSpPr>
      <xdr:spPr>
        <a:xfrm>
          <a:off x="4584700" y="1342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139569</xdr:rowOff>
    </xdr:from>
    <xdr:ext cx="469744" cy="259045"/>
    <xdr:sp macro="" textlink="">
      <xdr:nvSpPr>
        <xdr:cNvPr id="192" name="維持補修費該当値テキスト"/>
        <xdr:cNvSpPr txBox="1"/>
      </xdr:nvSpPr>
      <xdr:spPr>
        <a:xfrm>
          <a:off x="4686300" y="1334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52918</xdr:rowOff>
    </xdr:from>
    <xdr:to>
      <xdr:col>20</xdr:col>
      <xdr:colOff>38100</xdr:colOff>
      <xdr:row>78</xdr:row>
      <xdr:rowOff>154518</xdr:rowOff>
    </xdr:to>
    <xdr:sp macro="" textlink="">
      <xdr:nvSpPr>
        <xdr:cNvPr id="193" name="楕円 192"/>
        <xdr:cNvSpPr/>
      </xdr:nvSpPr>
      <xdr:spPr>
        <a:xfrm>
          <a:off x="3746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145645</xdr:rowOff>
    </xdr:from>
    <xdr:ext cx="469744" cy="259045"/>
    <xdr:sp macro="" textlink="">
      <xdr:nvSpPr>
        <xdr:cNvPr id="194" name="テキスト ボックス 193"/>
        <xdr:cNvSpPr txBox="1"/>
      </xdr:nvSpPr>
      <xdr:spPr>
        <a:xfrm>
          <a:off x="3562428" y="1351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53307</xdr:rowOff>
    </xdr:from>
    <xdr:to>
      <xdr:col>15</xdr:col>
      <xdr:colOff>101600</xdr:colOff>
      <xdr:row>78</xdr:row>
      <xdr:rowOff>154907</xdr:rowOff>
    </xdr:to>
    <xdr:sp macro="" textlink="">
      <xdr:nvSpPr>
        <xdr:cNvPr id="195" name="楕円 194"/>
        <xdr:cNvSpPr/>
      </xdr:nvSpPr>
      <xdr:spPr>
        <a:xfrm>
          <a:off x="2857500" y="134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146034</xdr:rowOff>
    </xdr:from>
    <xdr:ext cx="469744" cy="259045"/>
    <xdr:sp macro="" textlink="">
      <xdr:nvSpPr>
        <xdr:cNvPr id="196" name="テキスト ボックス 195"/>
        <xdr:cNvSpPr txBox="1"/>
      </xdr:nvSpPr>
      <xdr:spPr>
        <a:xfrm>
          <a:off x="2673428" y="135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54062</xdr:rowOff>
    </xdr:from>
    <xdr:to>
      <xdr:col>10</xdr:col>
      <xdr:colOff>165100</xdr:colOff>
      <xdr:row>78</xdr:row>
      <xdr:rowOff>155662</xdr:rowOff>
    </xdr:to>
    <xdr:sp macro="" textlink="">
      <xdr:nvSpPr>
        <xdr:cNvPr id="197" name="楕円 196"/>
        <xdr:cNvSpPr/>
      </xdr:nvSpPr>
      <xdr:spPr>
        <a:xfrm>
          <a:off x="1968500" y="134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146789</xdr:rowOff>
    </xdr:from>
    <xdr:ext cx="469744" cy="259045"/>
    <xdr:sp macro="" textlink="">
      <xdr:nvSpPr>
        <xdr:cNvPr id="198" name="テキスト ボックス 197"/>
        <xdr:cNvSpPr txBox="1"/>
      </xdr:nvSpPr>
      <xdr:spPr>
        <a:xfrm>
          <a:off x="1784428" y="1351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43659</xdr:rowOff>
    </xdr:from>
    <xdr:to>
      <xdr:col>6</xdr:col>
      <xdr:colOff>38100</xdr:colOff>
      <xdr:row>78</xdr:row>
      <xdr:rowOff>145259</xdr:rowOff>
    </xdr:to>
    <xdr:sp macro="" textlink="">
      <xdr:nvSpPr>
        <xdr:cNvPr id="199" name="楕円 198"/>
        <xdr:cNvSpPr/>
      </xdr:nvSpPr>
      <xdr:spPr>
        <a:xfrm>
          <a:off x="10795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136386</xdr:rowOff>
    </xdr:from>
    <xdr:ext cx="469744" cy="259045"/>
    <xdr:sp macro="" textlink="">
      <xdr:nvSpPr>
        <xdr:cNvPr id="200" name="テキスト ボックス 199"/>
        <xdr:cNvSpPr txBox="1"/>
      </xdr:nvSpPr>
      <xdr:spPr>
        <a:xfrm>
          <a:off x="895428" y="135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148132</xdr:rowOff>
    </xdr:from>
    <xdr:to>
      <xdr:col>24</xdr:col>
      <xdr:colOff>63500</xdr:colOff>
      <xdr:row>97</xdr:row>
      <xdr:rowOff>2400</xdr:rowOff>
    </xdr:to>
    <xdr:cxnSp macro="">
      <xdr:nvCxnSpPr>
        <xdr:cNvPr id="230" name="直線コネクタ 229"/>
        <xdr:cNvCxnSpPr/>
      </xdr:nvCxnSpPr>
      <xdr:spPr>
        <a:xfrm>
          <a:off x="3797300" y="16607332"/>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15291</xdr:rowOff>
    </xdr:from>
    <xdr:to>
      <xdr:col>19</xdr:col>
      <xdr:colOff>177800</xdr:colOff>
      <xdr:row>96</xdr:row>
      <xdr:rowOff>148132</xdr:rowOff>
    </xdr:to>
    <xdr:cxnSp macro="">
      <xdr:nvCxnSpPr>
        <xdr:cNvPr id="233" name="直線コネクタ 232"/>
        <xdr:cNvCxnSpPr/>
      </xdr:nvCxnSpPr>
      <xdr:spPr>
        <a:xfrm>
          <a:off x="2908300" y="16474491"/>
          <a:ext cx="889000" cy="1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15291</xdr:rowOff>
    </xdr:from>
    <xdr:to>
      <xdr:col>15</xdr:col>
      <xdr:colOff>50800</xdr:colOff>
      <xdr:row>97</xdr:row>
      <xdr:rowOff>136043</xdr:rowOff>
    </xdr:to>
    <xdr:cxnSp macro="">
      <xdr:nvCxnSpPr>
        <xdr:cNvPr id="236" name="直線コネクタ 235"/>
        <xdr:cNvCxnSpPr/>
      </xdr:nvCxnSpPr>
      <xdr:spPr>
        <a:xfrm flipV="1">
          <a:off x="2019300" y="16474491"/>
          <a:ext cx="889000" cy="2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136043</xdr:rowOff>
    </xdr:from>
    <xdr:to>
      <xdr:col>10</xdr:col>
      <xdr:colOff>114300</xdr:colOff>
      <xdr:row>98</xdr:row>
      <xdr:rowOff>2287</xdr:rowOff>
    </xdr:to>
    <xdr:cxnSp macro="">
      <xdr:nvCxnSpPr>
        <xdr:cNvPr id="239" name="直線コネクタ 238"/>
        <xdr:cNvCxnSpPr/>
      </xdr:nvCxnSpPr>
      <xdr:spPr>
        <a:xfrm flipV="1">
          <a:off x="1130300" y="16766693"/>
          <a:ext cx="8890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123050</xdr:rowOff>
    </xdr:from>
    <xdr:to>
      <xdr:col>24</xdr:col>
      <xdr:colOff>114300</xdr:colOff>
      <xdr:row>97</xdr:row>
      <xdr:rowOff>53200</xdr:rowOff>
    </xdr:to>
    <xdr:sp macro="" textlink="">
      <xdr:nvSpPr>
        <xdr:cNvPr id="249" name="楕円 248"/>
        <xdr:cNvSpPr/>
      </xdr:nvSpPr>
      <xdr:spPr>
        <a:xfrm>
          <a:off x="4584700" y="165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101477</xdr:rowOff>
    </xdr:from>
    <xdr:ext cx="534377" cy="259045"/>
    <xdr:sp macro="" textlink="">
      <xdr:nvSpPr>
        <xdr:cNvPr id="250" name="扶助費該当値テキスト"/>
        <xdr:cNvSpPr txBox="1"/>
      </xdr:nvSpPr>
      <xdr:spPr>
        <a:xfrm>
          <a:off x="4686300" y="165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97332</xdr:rowOff>
    </xdr:from>
    <xdr:to>
      <xdr:col>20</xdr:col>
      <xdr:colOff>38100</xdr:colOff>
      <xdr:row>97</xdr:row>
      <xdr:rowOff>27482</xdr:rowOff>
    </xdr:to>
    <xdr:sp macro="" textlink="">
      <xdr:nvSpPr>
        <xdr:cNvPr id="251" name="楕円 250"/>
        <xdr:cNvSpPr/>
      </xdr:nvSpPr>
      <xdr:spPr>
        <a:xfrm>
          <a:off x="3746500" y="16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18609</xdr:rowOff>
    </xdr:from>
    <xdr:ext cx="534377" cy="259045"/>
    <xdr:sp macro="" textlink="">
      <xdr:nvSpPr>
        <xdr:cNvPr id="252" name="テキスト ボックス 251"/>
        <xdr:cNvSpPr txBox="1"/>
      </xdr:nvSpPr>
      <xdr:spPr>
        <a:xfrm>
          <a:off x="3530111" y="1664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135941</xdr:rowOff>
    </xdr:from>
    <xdr:to>
      <xdr:col>15</xdr:col>
      <xdr:colOff>101600</xdr:colOff>
      <xdr:row>96</xdr:row>
      <xdr:rowOff>66091</xdr:rowOff>
    </xdr:to>
    <xdr:sp macro="" textlink="">
      <xdr:nvSpPr>
        <xdr:cNvPr id="253" name="楕円 252"/>
        <xdr:cNvSpPr/>
      </xdr:nvSpPr>
      <xdr:spPr>
        <a:xfrm>
          <a:off x="2857500" y="164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57218</xdr:rowOff>
    </xdr:from>
    <xdr:ext cx="599010" cy="259045"/>
    <xdr:sp macro="" textlink="">
      <xdr:nvSpPr>
        <xdr:cNvPr id="254" name="テキスト ボックス 253"/>
        <xdr:cNvSpPr txBox="1"/>
      </xdr:nvSpPr>
      <xdr:spPr>
        <a:xfrm>
          <a:off x="2608795" y="1651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85243</xdr:rowOff>
    </xdr:from>
    <xdr:to>
      <xdr:col>10</xdr:col>
      <xdr:colOff>165100</xdr:colOff>
      <xdr:row>98</xdr:row>
      <xdr:rowOff>15393</xdr:rowOff>
    </xdr:to>
    <xdr:sp macro="" textlink="">
      <xdr:nvSpPr>
        <xdr:cNvPr id="255" name="楕円 254"/>
        <xdr:cNvSpPr/>
      </xdr:nvSpPr>
      <xdr:spPr>
        <a:xfrm>
          <a:off x="1968500" y="167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6520</xdr:rowOff>
    </xdr:from>
    <xdr:ext cx="534377" cy="259045"/>
    <xdr:sp macro="" textlink="">
      <xdr:nvSpPr>
        <xdr:cNvPr id="256" name="テキスト ボックス 255"/>
        <xdr:cNvSpPr txBox="1"/>
      </xdr:nvSpPr>
      <xdr:spPr>
        <a:xfrm>
          <a:off x="1752111" y="1680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122937</xdr:rowOff>
    </xdr:from>
    <xdr:to>
      <xdr:col>6</xdr:col>
      <xdr:colOff>38100</xdr:colOff>
      <xdr:row>98</xdr:row>
      <xdr:rowOff>53087</xdr:rowOff>
    </xdr:to>
    <xdr:sp macro="" textlink="">
      <xdr:nvSpPr>
        <xdr:cNvPr id="257" name="楕円 256"/>
        <xdr:cNvSpPr/>
      </xdr:nvSpPr>
      <xdr:spPr>
        <a:xfrm>
          <a:off x="1079500" y="1675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44214</xdr:rowOff>
    </xdr:from>
    <xdr:ext cx="534377" cy="259045"/>
    <xdr:sp macro="" textlink="">
      <xdr:nvSpPr>
        <xdr:cNvPr id="258" name="テキスト ボックス 257"/>
        <xdr:cNvSpPr txBox="1"/>
      </xdr:nvSpPr>
      <xdr:spPr>
        <a:xfrm>
          <a:off x="863111" y="1684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78653</xdr:rowOff>
    </xdr:from>
    <xdr:to>
      <xdr:col>55</xdr:col>
      <xdr:colOff>0</xdr:colOff>
      <xdr:row>36</xdr:row>
      <xdr:rowOff>140876</xdr:rowOff>
    </xdr:to>
    <xdr:cxnSp macro="">
      <xdr:nvCxnSpPr>
        <xdr:cNvPr id="290" name="直線コネクタ 289"/>
        <xdr:cNvCxnSpPr/>
      </xdr:nvCxnSpPr>
      <xdr:spPr>
        <a:xfrm flipV="1">
          <a:off x="9639300" y="6250853"/>
          <a:ext cx="838200" cy="6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140876</xdr:rowOff>
    </xdr:from>
    <xdr:to>
      <xdr:col>50</xdr:col>
      <xdr:colOff>114300</xdr:colOff>
      <xdr:row>36</xdr:row>
      <xdr:rowOff>159719</xdr:rowOff>
    </xdr:to>
    <xdr:cxnSp macro="">
      <xdr:nvCxnSpPr>
        <xdr:cNvPr id="293" name="直線コネクタ 292"/>
        <xdr:cNvCxnSpPr/>
      </xdr:nvCxnSpPr>
      <xdr:spPr>
        <a:xfrm flipV="1">
          <a:off x="8750300" y="6313076"/>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166163</xdr:rowOff>
    </xdr:from>
    <xdr:to>
      <xdr:col>45</xdr:col>
      <xdr:colOff>177800</xdr:colOff>
      <xdr:row>36</xdr:row>
      <xdr:rowOff>159719</xdr:rowOff>
    </xdr:to>
    <xdr:cxnSp macro="">
      <xdr:nvCxnSpPr>
        <xdr:cNvPr id="296" name="直線コネクタ 295"/>
        <xdr:cNvCxnSpPr/>
      </xdr:nvCxnSpPr>
      <xdr:spPr>
        <a:xfrm>
          <a:off x="7861300" y="5309663"/>
          <a:ext cx="889000" cy="10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166163</xdr:rowOff>
    </xdr:from>
    <xdr:to>
      <xdr:col>41</xdr:col>
      <xdr:colOff>50800</xdr:colOff>
      <xdr:row>38</xdr:row>
      <xdr:rowOff>149258</xdr:rowOff>
    </xdr:to>
    <xdr:cxnSp macro="">
      <xdr:nvCxnSpPr>
        <xdr:cNvPr id="299" name="直線コネクタ 298"/>
        <xdr:cNvCxnSpPr/>
      </xdr:nvCxnSpPr>
      <xdr:spPr>
        <a:xfrm flipV="1">
          <a:off x="6972300" y="5309663"/>
          <a:ext cx="889000" cy="13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27853</xdr:rowOff>
    </xdr:from>
    <xdr:to>
      <xdr:col>55</xdr:col>
      <xdr:colOff>50800</xdr:colOff>
      <xdr:row>36</xdr:row>
      <xdr:rowOff>129453</xdr:rowOff>
    </xdr:to>
    <xdr:sp macro="" textlink="">
      <xdr:nvSpPr>
        <xdr:cNvPr id="309" name="楕円 308"/>
        <xdr:cNvSpPr/>
      </xdr:nvSpPr>
      <xdr:spPr>
        <a:xfrm>
          <a:off x="10426700" y="62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6280</xdr:rowOff>
    </xdr:from>
    <xdr:ext cx="534377" cy="259045"/>
    <xdr:sp macro="" textlink="">
      <xdr:nvSpPr>
        <xdr:cNvPr id="310" name="補助費等該当値テキスト"/>
        <xdr:cNvSpPr txBox="1"/>
      </xdr:nvSpPr>
      <xdr:spPr>
        <a:xfrm>
          <a:off x="10528300" y="6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90076</xdr:rowOff>
    </xdr:from>
    <xdr:to>
      <xdr:col>50</xdr:col>
      <xdr:colOff>165100</xdr:colOff>
      <xdr:row>37</xdr:row>
      <xdr:rowOff>20226</xdr:rowOff>
    </xdr:to>
    <xdr:sp macro="" textlink="">
      <xdr:nvSpPr>
        <xdr:cNvPr id="311" name="楕円 310"/>
        <xdr:cNvSpPr/>
      </xdr:nvSpPr>
      <xdr:spPr>
        <a:xfrm>
          <a:off x="9588500" y="62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11353</xdr:rowOff>
    </xdr:from>
    <xdr:ext cx="534377" cy="259045"/>
    <xdr:sp macro="" textlink="">
      <xdr:nvSpPr>
        <xdr:cNvPr id="312" name="テキスト ボックス 311"/>
        <xdr:cNvSpPr txBox="1"/>
      </xdr:nvSpPr>
      <xdr:spPr>
        <a:xfrm>
          <a:off x="9372111" y="63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108919</xdr:rowOff>
    </xdr:from>
    <xdr:to>
      <xdr:col>46</xdr:col>
      <xdr:colOff>38100</xdr:colOff>
      <xdr:row>37</xdr:row>
      <xdr:rowOff>39069</xdr:rowOff>
    </xdr:to>
    <xdr:sp macro="" textlink="">
      <xdr:nvSpPr>
        <xdr:cNvPr id="313" name="楕円 312"/>
        <xdr:cNvSpPr/>
      </xdr:nvSpPr>
      <xdr:spPr>
        <a:xfrm>
          <a:off x="8699500" y="628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30196</xdr:rowOff>
    </xdr:from>
    <xdr:ext cx="534377" cy="259045"/>
    <xdr:sp macro="" textlink="">
      <xdr:nvSpPr>
        <xdr:cNvPr id="314" name="テキスト ボックス 313"/>
        <xdr:cNvSpPr txBox="1"/>
      </xdr:nvSpPr>
      <xdr:spPr>
        <a:xfrm>
          <a:off x="8483111" y="63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115363</xdr:rowOff>
    </xdr:from>
    <xdr:to>
      <xdr:col>41</xdr:col>
      <xdr:colOff>101600</xdr:colOff>
      <xdr:row>31</xdr:row>
      <xdr:rowOff>45513</xdr:rowOff>
    </xdr:to>
    <xdr:sp macro="" textlink="">
      <xdr:nvSpPr>
        <xdr:cNvPr id="315" name="楕円 314"/>
        <xdr:cNvSpPr/>
      </xdr:nvSpPr>
      <xdr:spPr>
        <a:xfrm>
          <a:off x="7810500" y="52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36640</xdr:rowOff>
    </xdr:from>
    <xdr:ext cx="599010" cy="259045"/>
    <xdr:sp macro="" textlink="">
      <xdr:nvSpPr>
        <xdr:cNvPr id="316" name="テキスト ボックス 315"/>
        <xdr:cNvSpPr txBox="1"/>
      </xdr:nvSpPr>
      <xdr:spPr>
        <a:xfrm>
          <a:off x="7561795" y="535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98458</xdr:rowOff>
    </xdr:from>
    <xdr:to>
      <xdr:col>36</xdr:col>
      <xdr:colOff>165100</xdr:colOff>
      <xdr:row>39</xdr:row>
      <xdr:rowOff>28608</xdr:rowOff>
    </xdr:to>
    <xdr:sp macro="" textlink="">
      <xdr:nvSpPr>
        <xdr:cNvPr id="317" name="楕円 316"/>
        <xdr:cNvSpPr/>
      </xdr:nvSpPr>
      <xdr:spPr>
        <a:xfrm>
          <a:off x="6921500" y="66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19735</xdr:rowOff>
    </xdr:from>
    <xdr:ext cx="534377" cy="259045"/>
    <xdr:sp macro="" textlink="">
      <xdr:nvSpPr>
        <xdr:cNvPr id="318" name="テキスト ボックス 317"/>
        <xdr:cNvSpPr txBox="1"/>
      </xdr:nvSpPr>
      <xdr:spPr>
        <a:xfrm>
          <a:off x="6705111" y="67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105018</xdr:rowOff>
    </xdr:from>
    <xdr:to>
      <xdr:col>55</xdr:col>
      <xdr:colOff>0</xdr:colOff>
      <xdr:row>57</xdr:row>
      <xdr:rowOff>120628</xdr:rowOff>
    </xdr:to>
    <xdr:cxnSp macro="">
      <xdr:nvCxnSpPr>
        <xdr:cNvPr id="349" name="直線コネクタ 348"/>
        <xdr:cNvCxnSpPr/>
      </xdr:nvCxnSpPr>
      <xdr:spPr>
        <a:xfrm flipV="1">
          <a:off x="9639300" y="9706218"/>
          <a:ext cx="838200" cy="18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66091</xdr:rowOff>
    </xdr:from>
    <xdr:to>
      <xdr:col>50</xdr:col>
      <xdr:colOff>114300</xdr:colOff>
      <xdr:row>57</xdr:row>
      <xdr:rowOff>120628</xdr:rowOff>
    </xdr:to>
    <xdr:cxnSp macro="">
      <xdr:nvCxnSpPr>
        <xdr:cNvPr id="352" name="直線コネクタ 351"/>
        <xdr:cNvCxnSpPr/>
      </xdr:nvCxnSpPr>
      <xdr:spPr>
        <a:xfrm>
          <a:off x="8750300" y="9667291"/>
          <a:ext cx="889000" cy="22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66091</xdr:rowOff>
    </xdr:from>
    <xdr:to>
      <xdr:col>45</xdr:col>
      <xdr:colOff>177800</xdr:colOff>
      <xdr:row>56</xdr:row>
      <xdr:rowOff>99937</xdr:rowOff>
    </xdr:to>
    <xdr:cxnSp macro="">
      <xdr:nvCxnSpPr>
        <xdr:cNvPr id="355" name="直線コネクタ 354"/>
        <xdr:cNvCxnSpPr/>
      </xdr:nvCxnSpPr>
      <xdr:spPr>
        <a:xfrm flipV="1">
          <a:off x="7861300" y="9667291"/>
          <a:ext cx="889000" cy="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138766</xdr:rowOff>
    </xdr:from>
    <xdr:to>
      <xdr:col>41</xdr:col>
      <xdr:colOff>50800</xdr:colOff>
      <xdr:row>56</xdr:row>
      <xdr:rowOff>99937</xdr:rowOff>
    </xdr:to>
    <xdr:cxnSp macro="">
      <xdr:nvCxnSpPr>
        <xdr:cNvPr id="358" name="直線コネクタ 357"/>
        <xdr:cNvCxnSpPr/>
      </xdr:nvCxnSpPr>
      <xdr:spPr>
        <a:xfrm>
          <a:off x="6972300" y="9397066"/>
          <a:ext cx="889000" cy="30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54218</xdr:rowOff>
    </xdr:from>
    <xdr:to>
      <xdr:col>55</xdr:col>
      <xdr:colOff>50800</xdr:colOff>
      <xdr:row>56</xdr:row>
      <xdr:rowOff>155818</xdr:rowOff>
    </xdr:to>
    <xdr:sp macro="" textlink="">
      <xdr:nvSpPr>
        <xdr:cNvPr id="368" name="楕円 367"/>
        <xdr:cNvSpPr/>
      </xdr:nvSpPr>
      <xdr:spPr>
        <a:xfrm>
          <a:off x="10426700" y="96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77095</xdr:rowOff>
    </xdr:from>
    <xdr:ext cx="534377" cy="259045"/>
    <xdr:sp macro="" textlink="">
      <xdr:nvSpPr>
        <xdr:cNvPr id="369" name="普通建設事業費該当値テキスト"/>
        <xdr:cNvSpPr txBox="1"/>
      </xdr:nvSpPr>
      <xdr:spPr>
        <a:xfrm>
          <a:off x="10528300" y="950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69828</xdr:rowOff>
    </xdr:from>
    <xdr:to>
      <xdr:col>50</xdr:col>
      <xdr:colOff>165100</xdr:colOff>
      <xdr:row>57</xdr:row>
      <xdr:rowOff>171428</xdr:rowOff>
    </xdr:to>
    <xdr:sp macro="" textlink="">
      <xdr:nvSpPr>
        <xdr:cNvPr id="370" name="楕円 369"/>
        <xdr:cNvSpPr/>
      </xdr:nvSpPr>
      <xdr:spPr>
        <a:xfrm>
          <a:off x="9588500" y="98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162555</xdr:rowOff>
    </xdr:from>
    <xdr:ext cx="534377" cy="259045"/>
    <xdr:sp macro="" textlink="">
      <xdr:nvSpPr>
        <xdr:cNvPr id="371" name="テキスト ボックス 370"/>
        <xdr:cNvSpPr txBox="1"/>
      </xdr:nvSpPr>
      <xdr:spPr>
        <a:xfrm>
          <a:off x="9372111" y="993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15291</xdr:rowOff>
    </xdr:from>
    <xdr:to>
      <xdr:col>46</xdr:col>
      <xdr:colOff>38100</xdr:colOff>
      <xdr:row>56</xdr:row>
      <xdr:rowOff>116891</xdr:rowOff>
    </xdr:to>
    <xdr:sp macro="" textlink="">
      <xdr:nvSpPr>
        <xdr:cNvPr id="372" name="楕円 371"/>
        <xdr:cNvSpPr/>
      </xdr:nvSpPr>
      <xdr:spPr>
        <a:xfrm>
          <a:off x="8699500" y="96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133418</xdr:rowOff>
    </xdr:from>
    <xdr:ext cx="534377" cy="259045"/>
    <xdr:sp macro="" textlink="">
      <xdr:nvSpPr>
        <xdr:cNvPr id="373" name="テキスト ボックス 372"/>
        <xdr:cNvSpPr txBox="1"/>
      </xdr:nvSpPr>
      <xdr:spPr>
        <a:xfrm>
          <a:off x="8483111" y="93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49137</xdr:rowOff>
    </xdr:from>
    <xdr:to>
      <xdr:col>41</xdr:col>
      <xdr:colOff>101600</xdr:colOff>
      <xdr:row>56</xdr:row>
      <xdr:rowOff>150737</xdr:rowOff>
    </xdr:to>
    <xdr:sp macro="" textlink="">
      <xdr:nvSpPr>
        <xdr:cNvPr id="374" name="楕円 373"/>
        <xdr:cNvSpPr/>
      </xdr:nvSpPr>
      <xdr:spPr>
        <a:xfrm>
          <a:off x="7810500" y="96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167264</xdr:rowOff>
    </xdr:from>
    <xdr:ext cx="534377" cy="259045"/>
    <xdr:sp macro="" textlink="">
      <xdr:nvSpPr>
        <xdr:cNvPr id="375" name="テキスト ボックス 374"/>
        <xdr:cNvSpPr txBox="1"/>
      </xdr:nvSpPr>
      <xdr:spPr>
        <a:xfrm>
          <a:off x="7594111" y="942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87966</xdr:rowOff>
    </xdr:from>
    <xdr:to>
      <xdr:col>36</xdr:col>
      <xdr:colOff>165100</xdr:colOff>
      <xdr:row>55</xdr:row>
      <xdr:rowOff>18116</xdr:rowOff>
    </xdr:to>
    <xdr:sp macro="" textlink="">
      <xdr:nvSpPr>
        <xdr:cNvPr id="376" name="楕円 375"/>
        <xdr:cNvSpPr/>
      </xdr:nvSpPr>
      <xdr:spPr>
        <a:xfrm>
          <a:off x="6921500" y="93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34643</xdr:rowOff>
    </xdr:from>
    <xdr:ext cx="599010" cy="259045"/>
    <xdr:sp macro="" textlink="">
      <xdr:nvSpPr>
        <xdr:cNvPr id="377" name="テキスト ボックス 376"/>
        <xdr:cNvSpPr txBox="1"/>
      </xdr:nvSpPr>
      <xdr:spPr>
        <a:xfrm>
          <a:off x="6672795" y="91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87982</xdr:rowOff>
    </xdr:from>
    <xdr:to>
      <xdr:col>55</xdr:col>
      <xdr:colOff>0</xdr:colOff>
      <xdr:row>79</xdr:row>
      <xdr:rowOff>97093</xdr:rowOff>
    </xdr:to>
    <xdr:cxnSp macro="">
      <xdr:nvCxnSpPr>
        <xdr:cNvPr id="408" name="直線コネクタ 407"/>
        <xdr:cNvCxnSpPr/>
      </xdr:nvCxnSpPr>
      <xdr:spPr>
        <a:xfrm>
          <a:off x="9639300" y="13632532"/>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21786</xdr:rowOff>
    </xdr:from>
    <xdr:to>
      <xdr:col>50</xdr:col>
      <xdr:colOff>114300</xdr:colOff>
      <xdr:row>79</xdr:row>
      <xdr:rowOff>87982</xdr:rowOff>
    </xdr:to>
    <xdr:cxnSp macro="">
      <xdr:nvCxnSpPr>
        <xdr:cNvPr id="411" name="直線コネクタ 410"/>
        <xdr:cNvCxnSpPr/>
      </xdr:nvCxnSpPr>
      <xdr:spPr>
        <a:xfrm>
          <a:off x="8750300" y="13566336"/>
          <a:ext cx="8890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21786</xdr:rowOff>
    </xdr:from>
    <xdr:to>
      <xdr:col>45</xdr:col>
      <xdr:colOff>177800</xdr:colOff>
      <xdr:row>79</xdr:row>
      <xdr:rowOff>69704</xdr:rowOff>
    </xdr:to>
    <xdr:cxnSp macro="">
      <xdr:nvCxnSpPr>
        <xdr:cNvPr id="414" name="直線コネクタ 413"/>
        <xdr:cNvCxnSpPr/>
      </xdr:nvCxnSpPr>
      <xdr:spPr>
        <a:xfrm flipV="1">
          <a:off x="7861300" y="13566336"/>
          <a:ext cx="8890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8407</xdr:rowOff>
    </xdr:from>
    <xdr:to>
      <xdr:col>41</xdr:col>
      <xdr:colOff>50800</xdr:colOff>
      <xdr:row>79</xdr:row>
      <xdr:rowOff>69704</xdr:rowOff>
    </xdr:to>
    <xdr:cxnSp macro="">
      <xdr:nvCxnSpPr>
        <xdr:cNvPr id="417" name="直線コネクタ 416"/>
        <xdr:cNvCxnSpPr/>
      </xdr:nvCxnSpPr>
      <xdr:spPr>
        <a:xfrm>
          <a:off x="6972300" y="13381507"/>
          <a:ext cx="889000" cy="2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46293</xdr:rowOff>
    </xdr:from>
    <xdr:to>
      <xdr:col>55</xdr:col>
      <xdr:colOff>50800</xdr:colOff>
      <xdr:row>79</xdr:row>
      <xdr:rowOff>147893</xdr:rowOff>
    </xdr:to>
    <xdr:sp macro="" textlink="">
      <xdr:nvSpPr>
        <xdr:cNvPr id="427" name="楕円 426"/>
        <xdr:cNvSpPr/>
      </xdr:nvSpPr>
      <xdr:spPr>
        <a:xfrm>
          <a:off x="10426700" y="135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132670</xdr:rowOff>
    </xdr:from>
    <xdr:ext cx="378565" cy="259045"/>
    <xdr:sp macro="" textlink="">
      <xdr:nvSpPr>
        <xdr:cNvPr id="428" name="普通建設事業費 （ うち新規整備　）該当値テキスト"/>
        <xdr:cNvSpPr txBox="1"/>
      </xdr:nvSpPr>
      <xdr:spPr>
        <a:xfrm>
          <a:off x="10528300" y="1350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37182</xdr:rowOff>
    </xdr:from>
    <xdr:to>
      <xdr:col>50</xdr:col>
      <xdr:colOff>165100</xdr:colOff>
      <xdr:row>79</xdr:row>
      <xdr:rowOff>138782</xdr:rowOff>
    </xdr:to>
    <xdr:sp macro="" textlink="">
      <xdr:nvSpPr>
        <xdr:cNvPr id="429" name="楕円 428"/>
        <xdr:cNvSpPr/>
      </xdr:nvSpPr>
      <xdr:spPr>
        <a:xfrm>
          <a:off x="9588500" y="135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129909</xdr:rowOff>
    </xdr:from>
    <xdr:ext cx="469744" cy="259045"/>
    <xdr:sp macro="" textlink="">
      <xdr:nvSpPr>
        <xdr:cNvPr id="430" name="テキスト ボックス 429"/>
        <xdr:cNvSpPr txBox="1"/>
      </xdr:nvSpPr>
      <xdr:spPr>
        <a:xfrm>
          <a:off x="9404428" y="1367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142436</xdr:rowOff>
    </xdr:from>
    <xdr:to>
      <xdr:col>46</xdr:col>
      <xdr:colOff>38100</xdr:colOff>
      <xdr:row>79</xdr:row>
      <xdr:rowOff>72586</xdr:rowOff>
    </xdr:to>
    <xdr:sp macro="" textlink="">
      <xdr:nvSpPr>
        <xdr:cNvPr id="431" name="楕円 430"/>
        <xdr:cNvSpPr/>
      </xdr:nvSpPr>
      <xdr:spPr>
        <a:xfrm>
          <a:off x="8699500" y="135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63713</xdr:rowOff>
    </xdr:from>
    <xdr:ext cx="469744" cy="259045"/>
    <xdr:sp macro="" textlink="">
      <xdr:nvSpPr>
        <xdr:cNvPr id="432" name="テキスト ボックス 431"/>
        <xdr:cNvSpPr txBox="1"/>
      </xdr:nvSpPr>
      <xdr:spPr>
        <a:xfrm>
          <a:off x="8515428" y="136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18904</xdr:rowOff>
    </xdr:from>
    <xdr:to>
      <xdr:col>41</xdr:col>
      <xdr:colOff>101600</xdr:colOff>
      <xdr:row>79</xdr:row>
      <xdr:rowOff>120504</xdr:rowOff>
    </xdr:to>
    <xdr:sp macro="" textlink="">
      <xdr:nvSpPr>
        <xdr:cNvPr id="433" name="楕円 432"/>
        <xdr:cNvSpPr/>
      </xdr:nvSpPr>
      <xdr:spPr>
        <a:xfrm>
          <a:off x="7810500" y="135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111631</xdr:rowOff>
    </xdr:from>
    <xdr:ext cx="469744" cy="259045"/>
    <xdr:sp macro="" textlink="">
      <xdr:nvSpPr>
        <xdr:cNvPr id="434" name="テキスト ボックス 433"/>
        <xdr:cNvSpPr txBox="1"/>
      </xdr:nvSpPr>
      <xdr:spPr>
        <a:xfrm>
          <a:off x="7626428" y="136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129057</xdr:rowOff>
    </xdr:from>
    <xdr:to>
      <xdr:col>36</xdr:col>
      <xdr:colOff>165100</xdr:colOff>
      <xdr:row>78</xdr:row>
      <xdr:rowOff>59207</xdr:rowOff>
    </xdr:to>
    <xdr:sp macro="" textlink="">
      <xdr:nvSpPr>
        <xdr:cNvPr id="435" name="楕円 434"/>
        <xdr:cNvSpPr/>
      </xdr:nvSpPr>
      <xdr:spPr>
        <a:xfrm>
          <a:off x="6921500" y="133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75734</xdr:rowOff>
    </xdr:from>
    <xdr:ext cx="534377" cy="259045"/>
    <xdr:sp macro="" textlink="">
      <xdr:nvSpPr>
        <xdr:cNvPr id="436" name="テキスト ボックス 435"/>
        <xdr:cNvSpPr txBox="1"/>
      </xdr:nvSpPr>
      <xdr:spPr>
        <a:xfrm>
          <a:off x="6705111" y="131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15227</xdr:rowOff>
    </xdr:from>
    <xdr:to>
      <xdr:col>55</xdr:col>
      <xdr:colOff>0</xdr:colOff>
      <xdr:row>96</xdr:row>
      <xdr:rowOff>83910</xdr:rowOff>
    </xdr:to>
    <xdr:cxnSp macro="">
      <xdr:nvCxnSpPr>
        <xdr:cNvPr id="465" name="直線コネクタ 464"/>
        <xdr:cNvCxnSpPr/>
      </xdr:nvCxnSpPr>
      <xdr:spPr>
        <a:xfrm flipV="1">
          <a:off x="9639300" y="16131527"/>
          <a:ext cx="838200" cy="4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168300</xdr:rowOff>
    </xdr:from>
    <xdr:to>
      <xdr:col>50</xdr:col>
      <xdr:colOff>114300</xdr:colOff>
      <xdr:row>96</xdr:row>
      <xdr:rowOff>83910</xdr:rowOff>
    </xdr:to>
    <xdr:cxnSp macro="">
      <xdr:nvCxnSpPr>
        <xdr:cNvPr id="468" name="直線コネクタ 467"/>
        <xdr:cNvCxnSpPr/>
      </xdr:nvCxnSpPr>
      <xdr:spPr>
        <a:xfrm>
          <a:off x="8750300" y="16113150"/>
          <a:ext cx="889000" cy="4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168300</xdr:rowOff>
    </xdr:from>
    <xdr:to>
      <xdr:col>45</xdr:col>
      <xdr:colOff>177800</xdr:colOff>
      <xdr:row>94</xdr:row>
      <xdr:rowOff>95047</xdr:rowOff>
    </xdr:to>
    <xdr:cxnSp macro="">
      <xdr:nvCxnSpPr>
        <xdr:cNvPr id="471" name="直線コネクタ 470"/>
        <xdr:cNvCxnSpPr/>
      </xdr:nvCxnSpPr>
      <xdr:spPr>
        <a:xfrm flipV="1">
          <a:off x="7861300" y="16113150"/>
          <a:ext cx="889000" cy="9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1854</xdr:rowOff>
    </xdr:from>
    <xdr:to>
      <xdr:col>41</xdr:col>
      <xdr:colOff>50800</xdr:colOff>
      <xdr:row>94</xdr:row>
      <xdr:rowOff>95047</xdr:rowOff>
    </xdr:to>
    <xdr:cxnSp macro="">
      <xdr:nvCxnSpPr>
        <xdr:cNvPr id="474" name="直線コネクタ 473"/>
        <xdr:cNvCxnSpPr/>
      </xdr:nvCxnSpPr>
      <xdr:spPr>
        <a:xfrm>
          <a:off x="6972300" y="16118154"/>
          <a:ext cx="889000" cy="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8" name="テキスト ボックス 477"/>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135877</xdr:rowOff>
    </xdr:from>
    <xdr:to>
      <xdr:col>55</xdr:col>
      <xdr:colOff>50800</xdr:colOff>
      <xdr:row>94</xdr:row>
      <xdr:rowOff>66027</xdr:rowOff>
    </xdr:to>
    <xdr:sp macro="" textlink="">
      <xdr:nvSpPr>
        <xdr:cNvPr id="484" name="楕円 483"/>
        <xdr:cNvSpPr/>
      </xdr:nvSpPr>
      <xdr:spPr>
        <a:xfrm>
          <a:off x="10426700" y="160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158754</xdr:rowOff>
    </xdr:from>
    <xdr:ext cx="534377" cy="259045"/>
    <xdr:sp macro="" textlink="">
      <xdr:nvSpPr>
        <xdr:cNvPr id="485" name="普通建設事業費 （ うち更新整備　）該当値テキスト"/>
        <xdr:cNvSpPr txBox="1"/>
      </xdr:nvSpPr>
      <xdr:spPr>
        <a:xfrm>
          <a:off x="10528300" y="159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33110</xdr:rowOff>
    </xdr:from>
    <xdr:to>
      <xdr:col>50</xdr:col>
      <xdr:colOff>165100</xdr:colOff>
      <xdr:row>96</xdr:row>
      <xdr:rowOff>134710</xdr:rowOff>
    </xdr:to>
    <xdr:sp macro="" textlink="">
      <xdr:nvSpPr>
        <xdr:cNvPr id="486" name="楕円 485"/>
        <xdr:cNvSpPr/>
      </xdr:nvSpPr>
      <xdr:spPr>
        <a:xfrm>
          <a:off x="9588500" y="164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125837</xdr:rowOff>
    </xdr:from>
    <xdr:ext cx="534377" cy="259045"/>
    <xdr:sp macro="" textlink="">
      <xdr:nvSpPr>
        <xdr:cNvPr id="487" name="テキスト ボックス 486"/>
        <xdr:cNvSpPr txBox="1"/>
      </xdr:nvSpPr>
      <xdr:spPr>
        <a:xfrm>
          <a:off x="9372111" y="1658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117500</xdr:rowOff>
    </xdr:from>
    <xdr:to>
      <xdr:col>46</xdr:col>
      <xdr:colOff>38100</xdr:colOff>
      <xdr:row>94</xdr:row>
      <xdr:rowOff>47650</xdr:rowOff>
    </xdr:to>
    <xdr:sp macro="" textlink="">
      <xdr:nvSpPr>
        <xdr:cNvPr id="488" name="楕円 487"/>
        <xdr:cNvSpPr/>
      </xdr:nvSpPr>
      <xdr:spPr>
        <a:xfrm>
          <a:off x="8699500" y="160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64177</xdr:rowOff>
    </xdr:from>
    <xdr:ext cx="534377" cy="259045"/>
    <xdr:sp macro="" textlink="">
      <xdr:nvSpPr>
        <xdr:cNvPr id="489" name="テキスト ボックス 488"/>
        <xdr:cNvSpPr txBox="1"/>
      </xdr:nvSpPr>
      <xdr:spPr>
        <a:xfrm>
          <a:off x="8483111" y="158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44247</xdr:rowOff>
    </xdr:from>
    <xdr:to>
      <xdr:col>41</xdr:col>
      <xdr:colOff>101600</xdr:colOff>
      <xdr:row>94</xdr:row>
      <xdr:rowOff>145847</xdr:rowOff>
    </xdr:to>
    <xdr:sp macro="" textlink="">
      <xdr:nvSpPr>
        <xdr:cNvPr id="490" name="楕円 489"/>
        <xdr:cNvSpPr/>
      </xdr:nvSpPr>
      <xdr:spPr>
        <a:xfrm>
          <a:off x="7810500" y="161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162374</xdr:rowOff>
    </xdr:from>
    <xdr:ext cx="534377" cy="259045"/>
    <xdr:sp macro="" textlink="">
      <xdr:nvSpPr>
        <xdr:cNvPr id="491" name="テキスト ボックス 490"/>
        <xdr:cNvSpPr txBox="1"/>
      </xdr:nvSpPr>
      <xdr:spPr>
        <a:xfrm>
          <a:off x="7594111" y="159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122504</xdr:rowOff>
    </xdr:from>
    <xdr:to>
      <xdr:col>36</xdr:col>
      <xdr:colOff>165100</xdr:colOff>
      <xdr:row>94</xdr:row>
      <xdr:rowOff>52654</xdr:rowOff>
    </xdr:to>
    <xdr:sp macro="" textlink="">
      <xdr:nvSpPr>
        <xdr:cNvPr id="492" name="楕円 491"/>
        <xdr:cNvSpPr/>
      </xdr:nvSpPr>
      <xdr:spPr>
        <a:xfrm>
          <a:off x="6921500" y="160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69181</xdr:rowOff>
    </xdr:from>
    <xdr:ext cx="534377" cy="259045"/>
    <xdr:sp macro="" textlink="">
      <xdr:nvSpPr>
        <xdr:cNvPr id="493" name="テキスト ボックス 492"/>
        <xdr:cNvSpPr txBox="1"/>
      </xdr:nvSpPr>
      <xdr:spPr>
        <a:xfrm>
          <a:off x="6705111" y="158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38468</xdr:rowOff>
    </xdr:from>
    <xdr:to>
      <xdr:col>71</xdr:col>
      <xdr:colOff>177800</xdr:colOff>
      <xdr:row>39</xdr:row>
      <xdr:rowOff>44450</xdr:rowOff>
    </xdr:to>
    <xdr:cxnSp macro="">
      <xdr:nvCxnSpPr>
        <xdr:cNvPr id="531" name="直線コネクタ 530"/>
        <xdr:cNvCxnSpPr/>
      </xdr:nvCxnSpPr>
      <xdr:spPr>
        <a:xfrm>
          <a:off x="12814300" y="6725018"/>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159118</xdr:rowOff>
    </xdr:from>
    <xdr:to>
      <xdr:col>67</xdr:col>
      <xdr:colOff>101600</xdr:colOff>
      <xdr:row>39</xdr:row>
      <xdr:rowOff>89268</xdr:rowOff>
    </xdr:to>
    <xdr:sp macro="" textlink="">
      <xdr:nvSpPr>
        <xdr:cNvPr id="549" name="楕円 548"/>
        <xdr:cNvSpPr/>
      </xdr:nvSpPr>
      <xdr:spPr>
        <a:xfrm>
          <a:off x="12763500" y="66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80395</xdr:rowOff>
    </xdr:from>
    <xdr:ext cx="378565" cy="259045"/>
    <xdr:sp macro="" textlink="">
      <xdr:nvSpPr>
        <xdr:cNvPr id="550" name="テキスト ボックス 549"/>
        <xdr:cNvSpPr txBox="1"/>
      </xdr:nvSpPr>
      <xdr:spPr>
        <a:xfrm>
          <a:off x="12625017" y="67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154115</xdr:rowOff>
    </xdr:from>
    <xdr:to>
      <xdr:col>85</xdr:col>
      <xdr:colOff>127000</xdr:colOff>
      <xdr:row>75</xdr:row>
      <xdr:rowOff>162204</xdr:rowOff>
    </xdr:to>
    <xdr:cxnSp macro="">
      <xdr:nvCxnSpPr>
        <xdr:cNvPr id="628" name="直線コネクタ 627"/>
        <xdr:cNvCxnSpPr/>
      </xdr:nvCxnSpPr>
      <xdr:spPr>
        <a:xfrm flipV="1">
          <a:off x="15481300" y="13012865"/>
          <a:ext cx="8382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162204</xdr:rowOff>
    </xdr:from>
    <xdr:to>
      <xdr:col>81</xdr:col>
      <xdr:colOff>50800</xdr:colOff>
      <xdr:row>76</xdr:row>
      <xdr:rowOff>13957</xdr:rowOff>
    </xdr:to>
    <xdr:cxnSp macro="">
      <xdr:nvCxnSpPr>
        <xdr:cNvPr id="631" name="直線コネクタ 630"/>
        <xdr:cNvCxnSpPr/>
      </xdr:nvCxnSpPr>
      <xdr:spPr>
        <a:xfrm flipV="1">
          <a:off x="14592300" y="1302095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13957</xdr:rowOff>
    </xdr:from>
    <xdr:to>
      <xdr:col>76</xdr:col>
      <xdr:colOff>114300</xdr:colOff>
      <xdr:row>76</xdr:row>
      <xdr:rowOff>37300</xdr:rowOff>
    </xdr:to>
    <xdr:cxnSp macro="">
      <xdr:nvCxnSpPr>
        <xdr:cNvPr id="634" name="直線コネクタ 633"/>
        <xdr:cNvCxnSpPr/>
      </xdr:nvCxnSpPr>
      <xdr:spPr>
        <a:xfrm flipV="1">
          <a:off x="13703300" y="13044157"/>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37300</xdr:rowOff>
    </xdr:from>
    <xdr:to>
      <xdr:col>71</xdr:col>
      <xdr:colOff>177800</xdr:colOff>
      <xdr:row>76</xdr:row>
      <xdr:rowOff>43193</xdr:rowOff>
    </xdr:to>
    <xdr:cxnSp macro="">
      <xdr:nvCxnSpPr>
        <xdr:cNvPr id="637" name="直線コネクタ 636"/>
        <xdr:cNvCxnSpPr/>
      </xdr:nvCxnSpPr>
      <xdr:spPr>
        <a:xfrm flipV="1">
          <a:off x="12814300" y="13067500"/>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103315</xdr:rowOff>
    </xdr:from>
    <xdr:to>
      <xdr:col>85</xdr:col>
      <xdr:colOff>177800</xdr:colOff>
      <xdr:row>76</xdr:row>
      <xdr:rowOff>33465</xdr:rowOff>
    </xdr:to>
    <xdr:sp macro="" textlink="">
      <xdr:nvSpPr>
        <xdr:cNvPr id="647" name="楕円 646"/>
        <xdr:cNvSpPr/>
      </xdr:nvSpPr>
      <xdr:spPr>
        <a:xfrm>
          <a:off x="16268700" y="129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81742</xdr:rowOff>
    </xdr:from>
    <xdr:ext cx="534377" cy="259045"/>
    <xdr:sp macro="" textlink="">
      <xdr:nvSpPr>
        <xdr:cNvPr id="648" name="公債費該当値テキスト"/>
        <xdr:cNvSpPr txBox="1"/>
      </xdr:nvSpPr>
      <xdr:spPr>
        <a:xfrm>
          <a:off x="16370300" y="129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111404</xdr:rowOff>
    </xdr:from>
    <xdr:to>
      <xdr:col>81</xdr:col>
      <xdr:colOff>101600</xdr:colOff>
      <xdr:row>76</xdr:row>
      <xdr:rowOff>41554</xdr:rowOff>
    </xdr:to>
    <xdr:sp macro="" textlink="">
      <xdr:nvSpPr>
        <xdr:cNvPr id="649" name="楕円 648"/>
        <xdr:cNvSpPr/>
      </xdr:nvSpPr>
      <xdr:spPr>
        <a:xfrm>
          <a:off x="15430500" y="129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32681</xdr:rowOff>
    </xdr:from>
    <xdr:ext cx="534377" cy="259045"/>
    <xdr:sp macro="" textlink="">
      <xdr:nvSpPr>
        <xdr:cNvPr id="650" name="テキスト ボックス 649"/>
        <xdr:cNvSpPr txBox="1"/>
      </xdr:nvSpPr>
      <xdr:spPr>
        <a:xfrm>
          <a:off x="15214111" y="1306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134607</xdr:rowOff>
    </xdr:from>
    <xdr:to>
      <xdr:col>76</xdr:col>
      <xdr:colOff>165100</xdr:colOff>
      <xdr:row>76</xdr:row>
      <xdr:rowOff>64757</xdr:rowOff>
    </xdr:to>
    <xdr:sp macro="" textlink="">
      <xdr:nvSpPr>
        <xdr:cNvPr id="651" name="楕円 650"/>
        <xdr:cNvSpPr/>
      </xdr:nvSpPr>
      <xdr:spPr>
        <a:xfrm>
          <a:off x="14541500" y="129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55884</xdr:rowOff>
    </xdr:from>
    <xdr:ext cx="534377" cy="259045"/>
    <xdr:sp macro="" textlink="">
      <xdr:nvSpPr>
        <xdr:cNvPr id="652" name="テキスト ボックス 651"/>
        <xdr:cNvSpPr txBox="1"/>
      </xdr:nvSpPr>
      <xdr:spPr>
        <a:xfrm>
          <a:off x="14325111" y="130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157950</xdr:rowOff>
    </xdr:from>
    <xdr:to>
      <xdr:col>72</xdr:col>
      <xdr:colOff>38100</xdr:colOff>
      <xdr:row>76</xdr:row>
      <xdr:rowOff>88100</xdr:rowOff>
    </xdr:to>
    <xdr:sp macro="" textlink="">
      <xdr:nvSpPr>
        <xdr:cNvPr id="653" name="楕円 652"/>
        <xdr:cNvSpPr/>
      </xdr:nvSpPr>
      <xdr:spPr>
        <a:xfrm>
          <a:off x="13652500" y="130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79227</xdr:rowOff>
    </xdr:from>
    <xdr:ext cx="534377" cy="259045"/>
    <xdr:sp macro="" textlink="">
      <xdr:nvSpPr>
        <xdr:cNvPr id="654" name="テキスト ボックス 653"/>
        <xdr:cNvSpPr txBox="1"/>
      </xdr:nvSpPr>
      <xdr:spPr>
        <a:xfrm>
          <a:off x="13436111" y="1310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163843</xdr:rowOff>
    </xdr:from>
    <xdr:to>
      <xdr:col>67</xdr:col>
      <xdr:colOff>101600</xdr:colOff>
      <xdr:row>76</xdr:row>
      <xdr:rowOff>93993</xdr:rowOff>
    </xdr:to>
    <xdr:sp macro="" textlink="">
      <xdr:nvSpPr>
        <xdr:cNvPr id="655" name="楕円 654"/>
        <xdr:cNvSpPr/>
      </xdr:nvSpPr>
      <xdr:spPr>
        <a:xfrm>
          <a:off x="12763500" y="130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85120</xdr:rowOff>
    </xdr:from>
    <xdr:ext cx="534377" cy="259045"/>
    <xdr:sp macro="" textlink="">
      <xdr:nvSpPr>
        <xdr:cNvPr id="656" name="テキスト ボックス 655"/>
        <xdr:cNvSpPr txBox="1"/>
      </xdr:nvSpPr>
      <xdr:spPr>
        <a:xfrm>
          <a:off x="12547111" y="13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81717</xdr:rowOff>
    </xdr:from>
    <xdr:to>
      <xdr:col>85</xdr:col>
      <xdr:colOff>127000</xdr:colOff>
      <xdr:row>98</xdr:row>
      <xdr:rowOff>120036</xdr:rowOff>
    </xdr:to>
    <xdr:cxnSp macro="">
      <xdr:nvCxnSpPr>
        <xdr:cNvPr id="683" name="直線コネクタ 682"/>
        <xdr:cNvCxnSpPr/>
      </xdr:nvCxnSpPr>
      <xdr:spPr>
        <a:xfrm flipV="1">
          <a:off x="15481300" y="16883817"/>
          <a:ext cx="8382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101862</xdr:rowOff>
    </xdr:from>
    <xdr:to>
      <xdr:col>81</xdr:col>
      <xdr:colOff>50800</xdr:colOff>
      <xdr:row>98</xdr:row>
      <xdr:rowOff>120036</xdr:rowOff>
    </xdr:to>
    <xdr:cxnSp macro="">
      <xdr:nvCxnSpPr>
        <xdr:cNvPr id="686" name="直線コネクタ 685"/>
        <xdr:cNvCxnSpPr/>
      </xdr:nvCxnSpPr>
      <xdr:spPr>
        <a:xfrm>
          <a:off x="14592300" y="16732512"/>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101862</xdr:rowOff>
    </xdr:from>
    <xdr:to>
      <xdr:col>76</xdr:col>
      <xdr:colOff>114300</xdr:colOff>
      <xdr:row>98</xdr:row>
      <xdr:rowOff>45467</xdr:rowOff>
    </xdr:to>
    <xdr:cxnSp macro="">
      <xdr:nvCxnSpPr>
        <xdr:cNvPr id="689" name="直線コネクタ 688"/>
        <xdr:cNvCxnSpPr/>
      </xdr:nvCxnSpPr>
      <xdr:spPr>
        <a:xfrm flipV="1">
          <a:off x="13703300" y="16732512"/>
          <a:ext cx="889000" cy="1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45467</xdr:rowOff>
    </xdr:from>
    <xdr:to>
      <xdr:col>71</xdr:col>
      <xdr:colOff>177800</xdr:colOff>
      <xdr:row>98</xdr:row>
      <xdr:rowOff>104222</xdr:rowOff>
    </xdr:to>
    <xdr:cxnSp macro="">
      <xdr:nvCxnSpPr>
        <xdr:cNvPr id="692" name="直線コネクタ 691"/>
        <xdr:cNvCxnSpPr/>
      </xdr:nvCxnSpPr>
      <xdr:spPr>
        <a:xfrm flipV="1">
          <a:off x="12814300" y="16847567"/>
          <a:ext cx="889000" cy="5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30917</xdr:rowOff>
    </xdr:from>
    <xdr:to>
      <xdr:col>85</xdr:col>
      <xdr:colOff>177800</xdr:colOff>
      <xdr:row>98</xdr:row>
      <xdr:rowOff>132517</xdr:rowOff>
    </xdr:to>
    <xdr:sp macro="" textlink="">
      <xdr:nvSpPr>
        <xdr:cNvPr id="702" name="楕円 701"/>
        <xdr:cNvSpPr/>
      </xdr:nvSpPr>
      <xdr:spPr>
        <a:xfrm>
          <a:off x="16268700" y="168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120549</xdr:rowOff>
    </xdr:from>
    <xdr:ext cx="534377" cy="259045"/>
    <xdr:sp macro="" textlink="">
      <xdr:nvSpPr>
        <xdr:cNvPr id="703" name="積立金該当値テキスト"/>
        <xdr:cNvSpPr txBox="1"/>
      </xdr:nvSpPr>
      <xdr:spPr>
        <a:xfrm>
          <a:off x="16370300" y="167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69236</xdr:rowOff>
    </xdr:from>
    <xdr:to>
      <xdr:col>81</xdr:col>
      <xdr:colOff>101600</xdr:colOff>
      <xdr:row>98</xdr:row>
      <xdr:rowOff>170836</xdr:rowOff>
    </xdr:to>
    <xdr:sp macro="" textlink="">
      <xdr:nvSpPr>
        <xdr:cNvPr id="704" name="楕円 703"/>
        <xdr:cNvSpPr/>
      </xdr:nvSpPr>
      <xdr:spPr>
        <a:xfrm>
          <a:off x="15430500" y="168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161963</xdr:rowOff>
    </xdr:from>
    <xdr:ext cx="469744" cy="259045"/>
    <xdr:sp macro="" textlink="">
      <xdr:nvSpPr>
        <xdr:cNvPr id="705" name="テキスト ボックス 704"/>
        <xdr:cNvSpPr txBox="1"/>
      </xdr:nvSpPr>
      <xdr:spPr>
        <a:xfrm>
          <a:off x="15246428" y="169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51062</xdr:rowOff>
    </xdr:from>
    <xdr:to>
      <xdr:col>76</xdr:col>
      <xdr:colOff>165100</xdr:colOff>
      <xdr:row>97</xdr:row>
      <xdr:rowOff>152662</xdr:rowOff>
    </xdr:to>
    <xdr:sp macro="" textlink="">
      <xdr:nvSpPr>
        <xdr:cNvPr id="706" name="楕円 705"/>
        <xdr:cNvSpPr/>
      </xdr:nvSpPr>
      <xdr:spPr>
        <a:xfrm>
          <a:off x="14541500" y="166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169189</xdr:rowOff>
    </xdr:from>
    <xdr:ext cx="534377" cy="259045"/>
    <xdr:sp macro="" textlink="">
      <xdr:nvSpPr>
        <xdr:cNvPr id="707" name="テキスト ボックス 706"/>
        <xdr:cNvSpPr txBox="1"/>
      </xdr:nvSpPr>
      <xdr:spPr>
        <a:xfrm>
          <a:off x="14325111" y="164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166117</xdr:rowOff>
    </xdr:from>
    <xdr:to>
      <xdr:col>72</xdr:col>
      <xdr:colOff>38100</xdr:colOff>
      <xdr:row>98</xdr:row>
      <xdr:rowOff>96267</xdr:rowOff>
    </xdr:to>
    <xdr:sp macro="" textlink="">
      <xdr:nvSpPr>
        <xdr:cNvPr id="708" name="楕円 707"/>
        <xdr:cNvSpPr/>
      </xdr:nvSpPr>
      <xdr:spPr>
        <a:xfrm>
          <a:off x="13652500" y="167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87394</xdr:rowOff>
    </xdr:from>
    <xdr:ext cx="534377" cy="259045"/>
    <xdr:sp macro="" textlink="">
      <xdr:nvSpPr>
        <xdr:cNvPr id="709" name="テキスト ボックス 708"/>
        <xdr:cNvSpPr txBox="1"/>
      </xdr:nvSpPr>
      <xdr:spPr>
        <a:xfrm>
          <a:off x="13436111" y="168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53422</xdr:rowOff>
    </xdr:from>
    <xdr:to>
      <xdr:col>67</xdr:col>
      <xdr:colOff>101600</xdr:colOff>
      <xdr:row>98</xdr:row>
      <xdr:rowOff>155022</xdr:rowOff>
    </xdr:to>
    <xdr:sp macro="" textlink="">
      <xdr:nvSpPr>
        <xdr:cNvPr id="710" name="楕円 709"/>
        <xdr:cNvSpPr/>
      </xdr:nvSpPr>
      <xdr:spPr>
        <a:xfrm>
          <a:off x="12763500" y="168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146149</xdr:rowOff>
    </xdr:from>
    <xdr:ext cx="469744" cy="259045"/>
    <xdr:sp macro="" textlink="">
      <xdr:nvSpPr>
        <xdr:cNvPr id="711" name="テキスト ボックス 710"/>
        <xdr:cNvSpPr txBox="1"/>
      </xdr:nvSpPr>
      <xdr:spPr>
        <a:xfrm>
          <a:off x="12579428" y="1694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6635</xdr:rowOff>
    </xdr:from>
    <xdr:to>
      <xdr:col>116</xdr:col>
      <xdr:colOff>63500</xdr:colOff>
      <xdr:row>78</xdr:row>
      <xdr:rowOff>14675</xdr:rowOff>
    </xdr:to>
    <xdr:cxnSp macro="">
      <xdr:nvCxnSpPr>
        <xdr:cNvPr id="857" name="直線コネクタ 856"/>
        <xdr:cNvCxnSpPr/>
      </xdr:nvCxnSpPr>
      <xdr:spPr>
        <a:xfrm flipV="1">
          <a:off x="21323300" y="13379735"/>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14675</xdr:rowOff>
    </xdr:from>
    <xdr:to>
      <xdr:col>111</xdr:col>
      <xdr:colOff>177800</xdr:colOff>
      <xdr:row>78</xdr:row>
      <xdr:rowOff>35801</xdr:rowOff>
    </xdr:to>
    <xdr:cxnSp macro="">
      <xdr:nvCxnSpPr>
        <xdr:cNvPr id="860" name="直線コネクタ 859"/>
        <xdr:cNvCxnSpPr/>
      </xdr:nvCxnSpPr>
      <xdr:spPr>
        <a:xfrm flipV="1">
          <a:off x="20434300" y="1338777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35801</xdr:rowOff>
    </xdr:from>
    <xdr:to>
      <xdr:col>107</xdr:col>
      <xdr:colOff>50800</xdr:colOff>
      <xdr:row>78</xdr:row>
      <xdr:rowOff>53899</xdr:rowOff>
    </xdr:to>
    <xdr:cxnSp macro="">
      <xdr:nvCxnSpPr>
        <xdr:cNvPr id="863" name="直線コネクタ 862"/>
        <xdr:cNvCxnSpPr/>
      </xdr:nvCxnSpPr>
      <xdr:spPr>
        <a:xfrm flipV="1">
          <a:off x="19545300" y="1340890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16256</xdr:rowOff>
    </xdr:from>
    <xdr:to>
      <xdr:col>102</xdr:col>
      <xdr:colOff>114300</xdr:colOff>
      <xdr:row>78</xdr:row>
      <xdr:rowOff>53899</xdr:rowOff>
    </xdr:to>
    <xdr:cxnSp macro="">
      <xdr:nvCxnSpPr>
        <xdr:cNvPr id="866" name="直線コネクタ 865"/>
        <xdr:cNvCxnSpPr/>
      </xdr:nvCxnSpPr>
      <xdr:spPr>
        <a:xfrm>
          <a:off x="18656300" y="13046456"/>
          <a:ext cx="889000" cy="3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127285</xdr:rowOff>
    </xdr:from>
    <xdr:to>
      <xdr:col>116</xdr:col>
      <xdr:colOff>114300</xdr:colOff>
      <xdr:row>78</xdr:row>
      <xdr:rowOff>57435</xdr:rowOff>
    </xdr:to>
    <xdr:sp macro="" textlink="">
      <xdr:nvSpPr>
        <xdr:cNvPr id="876" name="楕円 875"/>
        <xdr:cNvSpPr/>
      </xdr:nvSpPr>
      <xdr:spPr>
        <a:xfrm>
          <a:off x="22110700" y="133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105712</xdr:rowOff>
    </xdr:from>
    <xdr:ext cx="534377" cy="259045"/>
    <xdr:sp macro="" textlink="">
      <xdr:nvSpPr>
        <xdr:cNvPr id="877" name="繰出金該当値テキスト"/>
        <xdr:cNvSpPr txBox="1"/>
      </xdr:nvSpPr>
      <xdr:spPr>
        <a:xfrm>
          <a:off x="22212300" y="133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135325</xdr:rowOff>
    </xdr:from>
    <xdr:to>
      <xdr:col>112</xdr:col>
      <xdr:colOff>38100</xdr:colOff>
      <xdr:row>78</xdr:row>
      <xdr:rowOff>65475</xdr:rowOff>
    </xdr:to>
    <xdr:sp macro="" textlink="">
      <xdr:nvSpPr>
        <xdr:cNvPr id="878" name="楕円 877"/>
        <xdr:cNvSpPr/>
      </xdr:nvSpPr>
      <xdr:spPr>
        <a:xfrm>
          <a:off x="21272500" y="133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56602</xdr:rowOff>
    </xdr:from>
    <xdr:ext cx="534377" cy="259045"/>
    <xdr:sp macro="" textlink="">
      <xdr:nvSpPr>
        <xdr:cNvPr id="879" name="テキスト ボックス 878"/>
        <xdr:cNvSpPr txBox="1"/>
      </xdr:nvSpPr>
      <xdr:spPr>
        <a:xfrm>
          <a:off x="21056111" y="134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156451</xdr:rowOff>
    </xdr:from>
    <xdr:to>
      <xdr:col>107</xdr:col>
      <xdr:colOff>101600</xdr:colOff>
      <xdr:row>78</xdr:row>
      <xdr:rowOff>86601</xdr:rowOff>
    </xdr:to>
    <xdr:sp macro="" textlink="">
      <xdr:nvSpPr>
        <xdr:cNvPr id="880" name="楕円 879"/>
        <xdr:cNvSpPr/>
      </xdr:nvSpPr>
      <xdr:spPr>
        <a:xfrm>
          <a:off x="20383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77728</xdr:rowOff>
    </xdr:from>
    <xdr:ext cx="534377" cy="259045"/>
    <xdr:sp macro="" textlink="">
      <xdr:nvSpPr>
        <xdr:cNvPr id="881" name="テキスト ボックス 880"/>
        <xdr:cNvSpPr txBox="1"/>
      </xdr:nvSpPr>
      <xdr:spPr>
        <a:xfrm>
          <a:off x="20167111" y="134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3099</xdr:rowOff>
    </xdr:from>
    <xdr:to>
      <xdr:col>102</xdr:col>
      <xdr:colOff>165100</xdr:colOff>
      <xdr:row>78</xdr:row>
      <xdr:rowOff>104699</xdr:rowOff>
    </xdr:to>
    <xdr:sp macro="" textlink="">
      <xdr:nvSpPr>
        <xdr:cNvPr id="882" name="楕円 881"/>
        <xdr:cNvSpPr/>
      </xdr:nvSpPr>
      <xdr:spPr>
        <a:xfrm>
          <a:off x="19494500" y="133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95826</xdr:rowOff>
    </xdr:from>
    <xdr:ext cx="534377" cy="259045"/>
    <xdr:sp macro="" textlink="">
      <xdr:nvSpPr>
        <xdr:cNvPr id="883" name="テキスト ボックス 882"/>
        <xdr:cNvSpPr txBox="1"/>
      </xdr:nvSpPr>
      <xdr:spPr>
        <a:xfrm>
          <a:off x="19278111" y="1346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136906</xdr:rowOff>
    </xdr:from>
    <xdr:to>
      <xdr:col>98</xdr:col>
      <xdr:colOff>38100</xdr:colOff>
      <xdr:row>76</xdr:row>
      <xdr:rowOff>67056</xdr:rowOff>
    </xdr:to>
    <xdr:sp macro="" textlink="">
      <xdr:nvSpPr>
        <xdr:cNvPr id="884" name="楕円 883"/>
        <xdr:cNvSpPr/>
      </xdr:nvSpPr>
      <xdr:spPr>
        <a:xfrm>
          <a:off x="18605500" y="12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58183</xdr:rowOff>
    </xdr:from>
    <xdr:ext cx="534377" cy="259045"/>
    <xdr:sp macro="" textlink="">
      <xdr:nvSpPr>
        <xdr:cNvPr id="885" name="テキスト ボックス 884"/>
        <xdr:cNvSpPr txBox="1"/>
      </xdr:nvSpPr>
      <xdr:spPr>
        <a:xfrm>
          <a:off x="18389111" y="1308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性質別歳出の住民一人当たりのコストは、普通建設事業費、普通建設事業費（うち更新整備）を除き類似団体内平均値を下回った。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建設事業費はリニア建設に伴う田富北小学校移転整備事業をはじめ、田富小学校の学校長寿命化等推進事業やふれあい館等管理運営事業（大規模改修）、都市公園建設事業など大型事業が重なったことにより大幅な増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積立金については田富北小学校移転整備ほかリニア建設関連事業の移転補償費の基金積立や財政調整基金、減債基金への積立により前年度を上回る積立となった。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補助費等については物価高騰対応重点支援給付金給付事業のほか、一部事務組合への負担金の増を要因として前年度を上回った。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物件費については企業立地推進事業や公立保育園環境整備事業の増はあったものの、”心”あるまちへ！第３弾合同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PayPay</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キャンペーン事業の事業終了及び新型コロナウイルスワクチン接種事業の大幅な減により全体として減となった。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150368</xdr:rowOff>
    </xdr:from>
    <xdr:to>
      <xdr:col>24</xdr:col>
      <xdr:colOff>63500</xdr:colOff>
      <xdr:row>36</xdr:row>
      <xdr:rowOff>66167</xdr:rowOff>
    </xdr:to>
    <xdr:cxnSp macro="">
      <xdr:nvCxnSpPr>
        <xdr:cNvPr id="61" name="直線コネクタ 60"/>
        <xdr:cNvCxnSpPr/>
      </xdr:nvCxnSpPr>
      <xdr:spPr>
        <a:xfrm flipV="1">
          <a:off x="3797300" y="6151118"/>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26543</xdr:rowOff>
    </xdr:from>
    <xdr:to>
      <xdr:col>19</xdr:col>
      <xdr:colOff>177800</xdr:colOff>
      <xdr:row>36</xdr:row>
      <xdr:rowOff>66167</xdr:rowOff>
    </xdr:to>
    <xdr:cxnSp macro="">
      <xdr:nvCxnSpPr>
        <xdr:cNvPr id="64" name="直線コネクタ 63"/>
        <xdr:cNvCxnSpPr/>
      </xdr:nvCxnSpPr>
      <xdr:spPr>
        <a:xfrm>
          <a:off x="2908300" y="619874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154940</xdr:rowOff>
    </xdr:from>
    <xdr:to>
      <xdr:col>15</xdr:col>
      <xdr:colOff>50800</xdr:colOff>
      <xdr:row>36</xdr:row>
      <xdr:rowOff>26543</xdr:rowOff>
    </xdr:to>
    <xdr:cxnSp macro="">
      <xdr:nvCxnSpPr>
        <xdr:cNvPr id="67" name="直線コネクタ 66"/>
        <xdr:cNvCxnSpPr/>
      </xdr:nvCxnSpPr>
      <xdr:spPr>
        <a:xfrm>
          <a:off x="2019300" y="615569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136271</xdr:rowOff>
    </xdr:from>
    <xdr:to>
      <xdr:col>10</xdr:col>
      <xdr:colOff>114300</xdr:colOff>
      <xdr:row>35</xdr:row>
      <xdr:rowOff>154940</xdr:rowOff>
    </xdr:to>
    <xdr:cxnSp macro="">
      <xdr:nvCxnSpPr>
        <xdr:cNvPr id="70" name="直線コネクタ 69"/>
        <xdr:cNvCxnSpPr/>
      </xdr:nvCxnSpPr>
      <xdr:spPr>
        <a:xfrm>
          <a:off x="1130300" y="613702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99568</xdr:rowOff>
    </xdr:from>
    <xdr:to>
      <xdr:col>24</xdr:col>
      <xdr:colOff>114300</xdr:colOff>
      <xdr:row>36</xdr:row>
      <xdr:rowOff>29718</xdr:rowOff>
    </xdr:to>
    <xdr:sp macro="" textlink="">
      <xdr:nvSpPr>
        <xdr:cNvPr id="80" name="楕円 79"/>
        <xdr:cNvSpPr/>
      </xdr:nvSpPr>
      <xdr:spPr>
        <a:xfrm>
          <a:off x="45847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77995</xdr:rowOff>
    </xdr:from>
    <xdr:ext cx="469744" cy="259045"/>
    <xdr:sp macro="" textlink="">
      <xdr:nvSpPr>
        <xdr:cNvPr id="81" name="議会費該当値テキスト"/>
        <xdr:cNvSpPr txBox="1"/>
      </xdr:nvSpPr>
      <xdr:spPr>
        <a:xfrm>
          <a:off x="4686300"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15367</xdr:rowOff>
    </xdr:from>
    <xdr:to>
      <xdr:col>20</xdr:col>
      <xdr:colOff>38100</xdr:colOff>
      <xdr:row>36</xdr:row>
      <xdr:rowOff>116967</xdr:rowOff>
    </xdr:to>
    <xdr:sp macro="" textlink="">
      <xdr:nvSpPr>
        <xdr:cNvPr id="82" name="楕円 81"/>
        <xdr:cNvSpPr/>
      </xdr:nvSpPr>
      <xdr:spPr>
        <a:xfrm>
          <a:off x="3746500" y="61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108094</xdr:rowOff>
    </xdr:from>
    <xdr:ext cx="469744" cy="259045"/>
    <xdr:sp macro="" textlink="">
      <xdr:nvSpPr>
        <xdr:cNvPr id="83" name="テキスト ボックス 82"/>
        <xdr:cNvSpPr txBox="1"/>
      </xdr:nvSpPr>
      <xdr:spPr>
        <a:xfrm>
          <a:off x="3562428"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147193</xdr:rowOff>
    </xdr:from>
    <xdr:to>
      <xdr:col>15</xdr:col>
      <xdr:colOff>101600</xdr:colOff>
      <xdr:row>36</xdr:row>
      <xdr:rowOff>77343</xdr:rowOff>
    </xdr:to>
    <xdr:sp macro="" textlink="">
      <xdr:nvSpPr>
        <xdr:cNvPr id="84" name="楕円 83"/>
        <xdr:cNvSpPr/>
      </xdr:nvSpPr>
      <xdr:spPr>
        <a:xfrm>
          <a:off x="2857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68470</xdr:rowOff>
    </xdr:from>
    <xdr:ext cx="469744" cy="259045"/>
    <xdr:sp macro="" textlink="">
      <xdr:nvSpPr>
        <xdr:cNvPr id="85" name="テキスト ボックス 84"/>
        <xdr:cNvSpPr txBox="1"/>
      </xdr:nvSpPr>
      <xdr:spPr>
        <a:xfrm>
          <a:off x="2673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104140</xdr:rowOff>
    </xdr:from>
    <xdr:to>
      <xdr:col>10</xdr:col>
      <xdr:colOff>165100</xdr:colOff>
      <xdr:row>36</xdr:row>
      <xdr:rowOff>34290</xdr:rowOff>
    </xdr:to>
    <xdr:sp macro="" textlink="">
      <xdr:nvSpPr>
        <xdr:cNvPr id="86" name="楕円 85"/>
        <xdr:cNvSpPr/>
      </xdr:nvSpPr>
      <xdr:spPr>
        <a:xfrm>
          <a:off x="1968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25417</xdr:rowOff>
    </xdr:from>
    <xdr:ext cx="469744" cy="259045"/>
    <xdr:sp macro="" textlink="">
      <xdr:nvSpPr>
        <xdr:cNvPr id="87" name="テキスト ボックス 86"/>
        <xdr:cNvSpPr txBox="1"/>
      </xdr:nvSpPr>
      <xdr:spPr>
        <a:xfrm>
          <a:off x="1784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85471</xdr:rowOff>
    </xdr:from>
    <xdr:to>
      <xdr:col>6</xdr:col>
      <xdr:colOff>38100</xdr:colOff>
      <xdr:row>36</xdr:row>
      <xdr:rowOff>15621</xdr:rowOff>
    </xdr:to>
    <xdr:sp macro="" textlink="">
      <xdr:nvSpPr>
        <xdr:cNvPr id="88" name="楕円 87"/>
        <xdr:cNvSpPr/>
      </xdr:nvSpPr>
      <xdr:spPr>
        <a:xfrm>
          <a:off x="10795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6748</xdr:rowOff>
    </xdr:from>
    <xdr:ext cx="469744" cy="259045"/>
    <xdr:sp macro="" textlink="">
      <xdr:nvSpPr>
        <xdr:cNvPr id="89" name="テキスト ボックス 88"/>
        <xdr:cNvSpPr txBox="1"/>
      </xdr:nvSpPr>
      <xdr:spPr>
        <a:xfrm>
          <a:off x="895428" y="61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143159</xdr:rowOff>
    </xdr:from>
    <xdr:to>
      <xdr:col>24</xdr:col>
      <xdr:colOff>63500</xdr:colOff>
      <xdr:row>57</xdr:row>
      <xdr:rowOff>166019</xdr:rowOff>
    </xdr:to>
    <xdr:cxnSp macro="">
      <xdr:nvCxnSpPr>
        <xdr:cNvPr id="118" name="直線コネクタ 117"/>
        <xdr:cNvCxnSpPr/>
      </xdr:nvCxnSpPr>
      <xdr:spPr>
        <a:xfrm flipV="1">
          <a:off x="3797300" y="991580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32045</xdr:rowOff>
    </xdr:from>
    <xdr:to>
      <xdr:col>19</xdr:col>
      <xdr:colOff>177800</xdr:colOff>
      <xdr:row>57</xdr:row>
      <xdr:rowOff>166019</xdr:rowOff>
    </xdr:to>
    <xdr:cxnSp macro="">
      <xdr:nvCxnSpPr>
        <xdr:cNvPr id="121" name="直線コネクタ 120"/>
        <xdr:cNvCxnSpPr/>
      </xdr:nvCxnSpPr>
      <xdr:spPr>
        <a:xfrm>
          <a:off x="2908300" y="9804695"/>
          <a:ext cx="889000" cy="1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84504</xdr:rowOff>
    </xdr:from>
    <xdr:to>
      <xdr:col>15</xdr:col>
      <xdr:colOff>50800</xdr:colOff>
      <xdr:row>57</xdr:row>
      <xdr:rowOff>32045</xdr:rowOff>
    </xdr:to>
    <xdr:cxnSp macro="">
      <xdr:nvCxnSpPr>
        <xdr:cNvPr id="124" name="直線コネクタ 123"/>
        <xdr:cNvCxnSpPr/>
      </xdr:nvCxnSpPr>
      <xdr:spPr>
        <a:xfrm>
          <a:off x="2019300" y="9514254"/>
          <a:ext cx="889000" cy="2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84504</xdr:rowOff>
    </xdr:from>
    <xdr:to>
      <xdr:col>10</xdr:col>
      <xdr:colOff>114300</xdr:colOff>
      <xdr:row>57</xdr:row>
      <xdr:rowOff>88246</xdr:rowOff>
    </xdr:to>
    <xdr:cxnSp macro="">
      <xdr:nvCxnSpPr>
        <xdr:cNvPr id="127" name="直線コネクタ 126"/>
        <xdr:cNvCxnSpPr/>
      </xdr:nvCxnSpPr>
      <xdr:spPr>
        <a:xfrm flipV="1">
          <a:off x="1130300" y="9514254"/>
          <a:ext cx="889000" cy="34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92359</xdr:rowOff>
    </xdr:from>
    <xdr:to>
      <xdr:col>24</xdr:col>
      <xdr:colOff>114300</xdr:colOff>
      <xdr:row>58</xdr:row>
      <xdr:rowOff>22509</xdr:rowOff>
    </xdr:to>
    <xdr:sp macro="" textlink="">
      <xdr:nvSpPr>
        <xdr:cNvPr id="137" name="楕円 136"/>
        <xdr:cNvSpPr/>
      </xdr:nvSpPr>
      <xdr:spPr>
        <a:xfrm>
          <a:off x="4584700" y="98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7286</xdr:rowOff>
    </xdr:from>
    <xdr:ext cx="534377" cy="259045"/>
    <xdr:sp macro="" textlink="">
      <xdr:nvSpPr>
        <xdr:cNvPr id="138" name="総務費該当値テキスト"/>
        <xdr:cNvSpPr txBox="1"/>
      </xdr:nvSpPr>
      <xdr:spPr>
        <a:xfrm>
          <a:off x="4686300" y="977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115219</xdr:rowOff>
    </xdr:from>
    <xdr:to>
      <xdr:col>20</xdr:col>
      <xdr:colOff>38100</xdr:colOff>
      <xdr:row>58</xdr:row>
      <xdr:rowOff>45369</xdr:rowOff>
    </xdr:to>
    <xdr:sp macro="" textlink="">
      <xdr:nvSpPr>
        <xdr:cNvPr id="139" name="楕円 138"/>
        <xdr:cNvSpPr/>
      </xdr:nvSpPr>
      <xdr:spPr>
        <a:xfrm>
          <a:off x="3746500" y="98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36496</xdr:rowOff>
    </xdr:from>
    <xdr:ext cx="534377" cy="259045"/>
    <xdr:sp macro="" textlink="">
      <xdr:nvSpPr>
        <xdr:cNvPr id="140" name="テキスト ボックス 139"/>
        <xdr:cNvSpPr txBox="1"/>
      </xdr:nvSpPr>
      <xdr:spPr>
        <a:xfrm>
          <a:off x="3530111" y="99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152695</xdr:rowOff>
    </xdr:from>
    <xdr:to>
      <xdr:col>15</xdr:col>
      <xdr:colOff>101600</xdr:colOff>
      <xdr:row>57</xdr:row>
      <xdr:rowOff>82845</xdr:rowOff>
    </xdr:to>
    <xdr:sp macro="" textlink="">
      <xdr:nvSpPr>
        <xdr:cNvPr id="141" name="楕円 140"/>
        <xdr:cNvSpPr/>
      </xdr:nvSpPr>
      <xdr:spPr>
        <a:xfrm>
          <a:off x="2857500" y="97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99372</xdr:rowOff>
    </xdr:from>
    <xdr:ext cx="534377" cy="259045"/>
    <xdr:sp macro="" textlink="">
      <xdr:nvSpPr>
        <xdr:cNvPr id="142" name="テキスト ボックス 141"/>
        <xdr:cNvSpPr txBox="1"/>
      </xdr:nvSpPr>
      <xdr:spPr>
        <a:xfrm>
          <a:off x="2641111" y="95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33704</xdr:rowOff>
    </xdr:from>
    <xdr:to>
      <xdr:col>10</xdr:col>
      <xdr:colOff>165100</xdr:colOff>
      <xdr:row>55</xdr:row>
      <xdr:rowOff>135304</xdr:rowOff>
    </xdr:to>
    <xdr:sp macro="" textlink="">
      <xdr:nvSpPr>
        <xdr:cNvPr id="143" name="楕円 142"/>
        <xdr:cNvSpPr/>
      </xdr:nvSpPr>
      <xdr:spPr>
        <a:xfrm>
          <a:off x="1968500" y="94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126431</xdr:rowOff>
    </xdr:from>
    <xdr:ext cx="599010" cy="259045"/>
    <xdr:sp macro="" textlink="">
      <xdr:nvSpPr>
        <xdr:cNvPr id="144" name="テキスト ボックス 143"/>
        <xdr:cNvSpPr txBox="1"/>
      </xdr:nvSpPr>
      <xdr:spPr>
        <a:xfrm>
          <a:off x="1719795" y="955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37446</xdr:rowOff>
    </xdr:from>
    <xdr:to>
      <xdr:col>6</xdr:col>
      <xdr:colOff>38100</xdr:colOff>
      <xdr:row>57</xdr:row>
      <xdr:rowOff>139046</xdr:rowOff>
    </xdr:to>
    <xdr:sp macro="" textlink="">
      <xdr:nvSpPr>
        <xdr:cNvPr id="145" name="楕円 144"/>
        <xdr:cNvSpPr/>
      </xdr:nvSpPr>
      <xdr:spPr>
        <a:xfrm>
          <a:off x="1079500" y="98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155573</xdr:rowOff>
    </xdr:from>
    <xdr:ext cx="534377" cy="259045"/>
    <xdr:sp macro="" textlink="">
      <xdr:nvSpPr>
        <xdr:cNvPr id="146" name="テキスト ボックス 145"/>
        <xdr:cNvSpPr txBox="1"/>
      </xdr:nvSpPr>
      <xdr:spPr>
        <a:xfrm>
          <a:off x="863111" y="9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67233</xdr:rowOff>
    </xdr:from>
    <xdr:to>
      <xdr:col>24</xdr:col>
      <xdr:colOff>63500</xdr:colOff>
      <xdr:row>77</xdr:row>
      <xdr:rowOff>113466</xdr:rowOff>
    </xdr:to>
    <xdr:cxnSp macro="">
      <xdr:nvCxnSpPr>
        <xdr:cNvPr id="178" name="直線コネクタ 177"/>
        <xdr:cNvCxnSpPr/>
      </xdr:nvCxnSpPr>
      <xdr:spPr>
        <a:xfrm flipV="1">
          <a:off x="3797300" y="13268883"/>
          <a:ext cx="838200" cy="4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82615</xdr:rowOff>
    </xdr:from>
    <xdr:to>
      <xdr:col>19</xdr:col>
      <xdr:colOff>177800</xdr:colOff>
      <xdr:row>77</xdr:row>
      <xdr:rowOff>113466</xdr:rowOff>
    </xdr:to>
    <xdr:cxnSp macro="">
      <xdr:nvCxnSpPr>
        <xdr:cNvPr id="181" name="直線コネクタ 180"/>
        <xdr:cNvCxnSpPr/>
      </xdr:nvCxnSpPr>
      <xdr:spPr>
        <a:xfrm>
          <a:off x="2908300" y="13112815"/>
          <a:ext cx="889000" cy="20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82615</xdr:rowOff>
    </xdr:from>
    <xdr:to>
      <xdr:col>15</xdr:col>
      <xdr:colOff>50800</xdr:colOff>
      <xdr:row>78</xdr:row>
      <xdr:rowOff>158793</xdr:rowOff>
    </xdr:to>
    <xdr:cxnSp macro="">
      <xdr:nvCxnSpPr>
        <xdr:cNvPr id="184" name="直線コネクタ 183"/>
        <xdr:cNvCxnSpPr/>
      </xdr:nvCxnSpPr>
      <xdr:spPr>
        <a:xfrm flipV="1">
          <a:off x="2019300" y="13112815"/>
          <a:ext cx="889000" cy="4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158793</xdr:rowOff>
    </xdr:from>
    <xdr:to>
      <xdr:col>10</xdr:col>
      <xdr:colOff>114300</xdr:colOff>
      <xdr:row>79</xdr:row>
      <xdr:rowOff>29276</xdr:rowOff>
    </xdr:to>
    <xdr:cxnSp macro="">
      <xdr:nvCxnSpPr>
        <xdr:cNvPr id="187" name="直線コネクタ 186"/>
        <xdr:cNvCxnSpPr/>
      </xdr:nvCxnSpPr>
      <xdr:spPr>
        <a:xfrm flipV="1">
          <a:off x="1130300" y="13531893"/>
          <a:ext cx="889000" cy="4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16433</xdr:rowOff>
    </xdr:from>
    <xdr:to>
      <xdr:col>24</xdr:col>
      <xdr:colOff>114300</xdr:colOff>
      <xdr:row>77</xdr:row>
      <xdr:rowOff>118033</xdr:rowOff>
    </xdr:to>
    <xdr:sp macro="" textlink="">
      <xdr:nvSpPr>
        <xdr:cNvPr id="197" name="楕円 196"/>
        <xdr:cNvSpPr/>
      </xdr:nvSpPr>
      <xdr:spPr>
        <a:xfrm>
          <a:off x="45847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166310</xdr:rowOff>
    </xdr:from>
    <xdr:ext cx="599010" cy="259045"/>
    <xdr:sp macro="" textlink="">
      <xdr:nvSpPr>
        <xdr:cNvPr id="198" name="民生費該当値テキスト"/>
        <xdr:cNvSpPr txBox="1"/>
      </xdr:nvSpPr>
      <xdr:spPr>
        <a:xfrm>
          <a:off x="4686300" y="1319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62666</xdr:rowOff>
    </xdr:from>
    <xdr:to>
      <xdr:col>20</xdr:col>
      <xdr:colOff>38100</xdr:colOff>
      <xdr:row>77</xdr:row>
      <xdr:rowOff>164266</xdr:rowOff>
    </xdr:to>
    <xdr:sp macro="" textlink="">
      <xdr:nvSpPr>
        <xdr:cNvPr id="199" name="楕円 198"/>
        <xdr:cNvSpPr/>
      </xdr:nvSpPr>
      <xdr:spPr>
        <a:xfrm>
          <a:off x="3746500" y="132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155393</xdr:rowOff>
    </xdr:from>
    <xdr:ext cx="599010" cy="259045"/>
    <xdr:sp macro="" textlink="">
      <xdr:nvSpPr>
        <xdr:cNvPr id="200" name="テキスト ボックス 199"/>
        <xdr:cNvSpPr txBox="1"/>
      </xdr:nvSpPr>
      <xdr:spPr>
        <a:xfrm>
          <a:off x="3497795" y="1335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31815</xdr:rowOff>
    </xdr:from>
    <xdr:to>
      <xdr:col>15</xdr:col>
      <xdr:colOff>101600</xdr:colOff>
      <xdr:row>76</xdr:row>
      <xdr:rowOff>133415</xdr:rowOff>
    </xdr:to>
    <xdr:sp macro="" textlink="">
      <xdr:nvSpPr>
        <xdr:cNvPr id="201" name="楕円 200"/>
        <xdr:cNvSpPr/>
      </xdr:nvSpPr>
      <xdr:spPr>
        <a:xfrm>
          <a:off x="2857500" y="130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124542</xdr:rowOff>
    </xdr:from>
    <xdr:ext cx="599010" cy="259045"/>
    <xdr:sp macro="" textlink="">
      <xdr:nvSpPr>
        <xdr:cNvPr id="202" name="テキスト ボックス 201"/>
        <xdr:cNvSpPr txBox="1"/>
      </xdr:nvSpPr>
      <xdr:spPr>
        <a:xfrm>
          <a:off x="2608795" y="1315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107993</xdr:rowOff>
    </xdr:from>
    <xdr:to>
      <xdr:col>10</xdr:col>
      <xdr:colOff>165100</xdr:colOff>
      <xdr:row>79</xdr:row>
      <xdr:rowOff>38143</xdr:rowOff>
    </xdr:to>
    <xdr:sp macro="" textlink="">
      <xdr:nvSpPr>
        <xdr:cNvPr id="203" name="楕円 202"/>
        <xdr:cNvSpPr/>
      </xdr:nvSpPr>
      <xdr:spPr>
        <a:xfrm>
          <a:off x="1968500" y="134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29270</xdr:rowOff>
    </xdr:from>
    <xdr:ext cx="599010" cy="259045"/>
    <xdr:sp macro="" textlink="">
      <xdr:nvSpPr>
        <xdr:cNvPr id="204" name="テキスト ボックス 203"/>
        <xdr:cNvSpPr txBox="1"/>
      </xdr:nvSpPr>
      <xdr:spPr>
        <a:xfrm>
          <a:off x="1719795" y="1357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149926</xdr:rowOff>
    </xdr:from>
    <xdr:to>
      <xdr:col>6</xdr:col>
      <xdr:colOff>38100</xdr:colOff>
      <xdr:row>79</xdr:row>
      <xdr:rowOff>80076</xdr:rowOff>
    </xdr:to>
    <xdr:sp macro="" textlink="">
      <xdr:nvSpPr>
        <xdr:cNvPr id="205" name="楕円 204"/>
        <xdr:cNvSpPr/>
      </xdr:nvSpPr>
      <xdr:spPr>
        <a:xfrm>
          <a:off x="1079500" y="135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71203</xdr:rowOff>
    </xdr:from>
    <xdr:ext cx="599010" cy="259045"/>
    <xdr:sp macro="" textlink="">
      <xdr:nvSpPr>
        <xdr:cNvPr id="206" name="テキスト ボックス 205"/>
        <xdr:cNvSpPr txBox="1"/>
      </xdr:nvSpPr>
      <xdr:spPr>
        <a:xfrm>
          <a:off x="830795" y="1361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18295</xdr:rowOff>
    </xdr:from>
    <xdr:to>
      <xdr:col>24</xdr:col>
      <xdr:colOff>63500</xdr:colOff>
      <xdr:row>97</xdr:row>
      <xdr:rowOff>68472</xdr:rowOff>
    </xdr:to>
    <xdr:cxnSp macro="">
      <xdr:nvCxnSpPr>
        <xdr:cNvPr id="236" name="直線コネクタ 235"/>
        <xdr:cNvCxnSpPr/>
      </xdr:nvCxnSpPr>
      <xdr:spPr>
        <a:xfrm>
          <a:off x="3797300" y="16648945"/>
          <a:ext cx="8382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100343</xdr:rowOff>
    </xdr:from>
    <xdr:to>
      <xdr:col>19</xdr:col>
      <xdr:colOff>177800</xdr:colOff>
      <xdr:row>97</xdr:row>
      <xdr:rowOff>18295</xdr:rowOff>
    </xdr:to>
    <xdr:cxnSp macro="">
      <xdr:nvCxnSpPr>
        <xdr:cNvPr id="239" name="直線コネクタ 238"/>
        <xdr:cNvCxnSpPr/>
      </xdr:nvCxnSpPr>
      <xdr:spPr>
        <a:xfrm>
          <a:off x="2908300" y="16559543"/>
          <a:ext cx="889000" cy="8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100343</xdr:rowOff>
    </xdr:from>
    <xdr:to>
      <xdr:col>15</xdr:col>
      <xdr:colOff>50800</xdr:colOff>
      <xdr:row>97</xdr:row>
      <xdr:rowOff>141776</xdr:rowOff>
    </xdr:to>
    <xdr:cxnSp macro="">
      <xdr:nvCxnSpPr>
        <xdr:cNvPr id="242" name="直線コネクタ 241"/>
        <xdr:cNvCxnSpPr/>
      </xdr:nvCxnSpPr>
      <xdr:spPr>
        <a:xfrm flipV="1">
          <a:off x="2019300" y="16559543"/>
          <a:ext cx="889000" cy="2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141776</xdr:rowOff>
    </xdr:from>
    <xdr:to>
      <xdr:col>10</xdr:col>
      <xdr:colOff>114300</xdr:colOff>
      <xdr:row>97</xdr:row>
      <xdr:rowOff>166332</xdr:rowOff>
    </xdr:to>
    <xdr:cxnSp macro="">
      <xdr:nvCxnSpPr>
        <xdr:cNvPr id="245" name="直線コネクタ 244"/>
        <xdr:cNvCxnSpPr/>
      </xdr:nvCxnSpPr>
      <xdr:spPr>
        <a:xfrm flipV="1">
          <a:off x="1130300" y="16772426"/>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17672</xdr:rowOff>
    </xdr:from>
    <xdr:to>
      <xdr:col>24</xdr:col>
      <xdr:colOff>114300</xdr:colOff>
      <xdr:row>97</xdr:row>
      <xdr:rowOff>119272</xdr:rowOff>
    </xdr:to>
    <xdr:sp macro="" textlink="">
      <xdr:nvSpPr>
        <xdr:cNvPr id="255" name="楕円 254"/>
        <xdr:cNvSpPr/>
      </xdr:nvSpPr>
      <xdr:spPr>
        <a:xfrm>
          <a:off x="4584700" y="166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167549</xdr:rowOff>
    </xdr:from>
    <xdr:ext cx="534377" cy="259045"/>
    <xdr:sp macro="" textlink="">
      <xdr:nvSpPr>
        <xdr:cNvPr id="256" name="衛生費該当値テキスト"/>
        <xdr:cNvSpPr txBox="1"/>
      </xdr:nvSpPr>
      <xdr:spPr>
        <a:xfrm>
          <a:off x="4686300" y="1662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138945</xdr:rowOff>
    </xdr:from>
    <xdr:to>
      <xdr:col>20</xdr:col>
      <xdr:colOff>38100</xdr:colOff>
      <xdr:row>97</xdr:row>
      <xdr:rowOff>69095</xdr:rowOff>
    </xdr:to>
    <xdr:sp macro="" textlink="">
      <xdr:nvSpPr>
        <xdr:cNvPr id="257" name="楕円 256"/>
        <xdr:cNvSpPr/>
      </xdr:nvSpPr>
      <xdr:spPr>
        <a:xfrm>
          <a:off x="3746500" y="165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60222</xdr:rowOff>
    </xdr:from>
    <xdr:ext cx="534377" cy="259045"/>
    <xdr:sp macro="" textlink="">
      <xdr:nvSpPr>
        <xdr:cNvPr id="258" name="テキスト ボックス 257"/>
        <xdr:cNvSpPr txBox="1"/>
      </xdr:nvSpPr>
      <xdr:spPr>
        <a:xfrm>
          <a:off x="3530111" y="1669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49543</xdr:rowOff>
    </xdr:from>
    <xdr:to>
      <xdr:col>15</xdr:col>
      <xdr:colOff>101600</xdr:colOff>
      <xdr:row>96</xdr:row>
      <xdr:rowOff>151143</xdr:rowOff>
    </xdr:to>
    <xdr:sp macro="" textlink="">
      <xdr:nvSpPr>
        <xdr:cNvPr id="259" name="楕円 258"/>
        <xdr:cNvSpPr/>
      </xdr:nvSpPr>
      <xdr:spPr>
        <a:xfrm>
          <a:off x="2857500" y="165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142270</xdr:rowOff>
    </xdr:from>
    <xdr:ext cx="534377" cy="259045"/>
    <xdr:sp macro="" textlink="">
      <xdr:nvSpPr>
        <xdr:cNvPr id="260" name="テキスト ボックス 259"/>
        <xdr:cNvSpPr txBox="1"/>
      </xdr:nvSpPr>
      <xdr:spPr>
        <a:xfrm>
          <a:off x="2641111" y="166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90976</xdr:rowOff>
    </xdr:from>
    <xdr:to>
      <xdr:col>10</xdr:col>
      <xdr:colOff>165100</xdr:colOff>
      <xdr:row>98</xdr:row>
      <xdr:rowOff>21126</xdr:rowOff>
    </xdr:to>
    <xdr:sp macro="" textlink="">
      <xdr:nvSpPr>
        <xdr:cNvPr id="261" name="楕円 260"/>
        <xdr:cNvSpPr/>
      </xdr:nvSpPr>
      <xdr:spPr>
        <a:xfrm>
          <a:off x="1968500" y="167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12253</xdr:rowOff>
    </xdr:from>
    <xdr:ext cx="534377" cy="259045"/>
    <xdr:sp macro="" textlink="">
      <xdr:nvSpPr>
        <xdr:cNvPr id="262" name="テキスト ボックス 261"/>
        <xdr:cNvSpPr txBox="1"/>
      </xdr:nvSpPr>
      <xdr:spPr>
        <a:xfrm>
          <a:off x="1752111" y="1681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115532</xdr:rowOff>
    </xdr:from>
    <xdr:to>
      <xdr:col>6</xdr:col>
      <xdr:colOff>38100</xdr:colOff>
      <xdr:row>98</xdr:row>
      <xdr:rowOff>45682</xdr:rowOff>
    </xdr:to>
    <xdr:sp macro="" textlink="">
      <xdr:nvSpPr>
        <xdr:cNvPr id="263" name="楕円 262"/>
        <xdr:cNvSpPr/>
      </xdr:nvSpPr>
      <xdr:spPr>
        <a:xfrm>
          <a:off x="1079500" y="1674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36809</xdr:rowOff>
    </xdr:from>
    <xdr:ext cx="534377" cy="259045"/>
    <xdr:sp macro="" textlink="">
      <xdr:nvSpPr>
        <xdr:cNvPr id="264" name="テキスト ボックス 263"/>
        <xdr:cNvSpPr txBox="1"/>
      </xdr:nvSpPr>
      <xdr:spPr>
        <a:xfrm>
          <a:off x="863111" y="168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59363</xdr:rowOff>
    </xdr:from>
    <xdr:to>
      <xdr:col>55</xdr:col>
      <xdr:colOff>0</xdr:colOff>
      <xdr:row>39</xdr:row>
      <xdr:rowOff>59690</xdr:rowOff>
    </xdr:to>
    <xdr:cxnSp macro="">
      <xdr:nvCxnSpPr>
        <xdr:cNvPr id="295" name="直線コネクタ 294"/>
        <xdr:cNvCxnSpPr/>
      </xdr:nvCxnSpPr>
      <xdr:spPr>
        <a:xfrm>
          <a:off x="9639300" y="674591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59363</xdr:rowOff>
    </xdr:from>
    <xdr:to>
      <xdr:col>50</xdr:col>
      <xdr:colOff>114300</xdr:colOff>
      <xdr:row>39</xdr:row>
      <xdr:rowOff>59363</xdr:rowOff>
    </xdr:to>
    <xdr:cxnSp macro="">
      <xdr:nvCxnSpPr>
        <xdr:cNvPr id="298" name="直線コネクタ 297"/>
        <xdr:cNvCxnSpPr/>
      </xdr:nvCxnSpPr>
      <xdr:spPr>
        <a:xfrm>
          <a:off x="8750300" y="67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59363</xdr:rowOff>
    </xdr:from>
    <xdr:to>
      <xdr:col>45</xdr:col>
      <xdr:colOff>177800</xdr:colOff>
      <xdr:row>39</xdr:row>
      <xdr:rowOff>59690</xdr:rowOff>
    </xdr:to>
    <xdr:cxnSp macro="">
      <xdr:nvCxnSpPr>
        <xdr:cNvPr id="301" name="直線コネクタ 300"/>
        <xdr:cNvCxnSpPr/>
      </xdr:nvCxnSpPr>
      <xdr:spPr>
        <a:xfrm flipV="1">
          <a:off x="7861300" y="674591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58710</xdr:rowOff>
    </xdr:from>
    <xdr:to>
      <xdr:col>41</xdr:col>
      <xdr:colOff>50800</xdr:colOff>
      <xdr:row>39</xdr:row>
      <xdr:rowOff>59690</xdr:rowOff>
    </xdr:to>
    <xdr:cxnSp macro="">
      <xdr:nvCxnSpPr>
        <xdr:cNvPr id="304" name="直線コネクタ 303"/>
        <xdr:cNvCxnSpPr/>
      </xdr:nvCxnSpPr>
      <xdr:spPr>
        <a:xfrm>
          <a:off x="6972300" y="674526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8890</xdr:rowOff>
    </xdr:from>
    <xdr:to>
      <xdr:col>55</xdr:col>
      <xdr:colOff>50800</xdr:colOff>
      <xdr:row>39</xdr:row>
      <xdr:rowOff>110490</xdr:rowOff>
    </xdr:to>
    <xdr:sp macro="" textlink="">
      <xdr:nvSpPr>
        <xdr:cNvPr id="314" name="楕円 313"/>
        <xdr:cNvSpPr/>
      </xdr:nvSpPr>
      <xdr:spPr>
        <a:xfrm>
          <a:off x="10426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95267</xdr:rowOff>
    </xdr:from>
    <xdr:ext cx="378565" cy="259045"/>
    <xdr:sp macro="" textlink="">
      <xdr:nvSpPr>
        <xdr:cNvPr id="315" name="労働費該当値テキスト"/>
        <xdr:cNvSpPr txBox="1"/>
      </xdr:nvSpPr>
      <xdr:spPr>
        <a:xfrm>
          <a:off x="10528300" y="661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8563</xdr:rowOff>
    </xdr:from>
    <xdr:to>
      <xdr:col>50</xdr:col>
      <xdr:colOff>165100</xdr:colOff>
      <xdr:row>39</xdr:row>
      <xdr:rowOff>110163</xdr:rowOff>
    </xdr:to>
    <xdr:sp macro="" textlink="">
      <xdr:nvSpPr>
        <xdr:cNvPr id="316" name="楕円 315"/>
        <xdr:cNvSpPr/>
      </xdr:nvSpPr>
      <xdr:spPr>
        <a:xfrm>
          <a:off x="9588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101290</xdr:rowOff>
    </xdr:from>
    <xdr:ext cx="378565" cy="259045"/>
    <xdr:sp macro="" textlink="">
      <xdr:nvSpPr>
        <xdr:cNvPr id="317" name="テキスト ボックス 316"/>
        <xdr:cNvSpPr txBox="1"/>
      </xdr:nvSpPr>
      <xdr:spPr>
        <a:xfrm>
          <a:off x="9450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8563</xdr:rowOff>
    </xdr:from>
    <xdr:to>
      <xdr:col>46</xdr:col>
      <xdr:colOff>38100</xdr:colOff>
      <xdr:row>39</xdr:row>
      <xdr:rowOff>110163</xdr:rowOff>
    </xdr:to>
    <xdr:sp macro="" textlink="">
      <xdr:nvSpPr>
        <xdr:cNvPr id="318" name="楕円 317"/>
        <xdr:cNvSpPr/>
      </xdr:nvSpPr>
      <xdr:spPr>
        <a:xfrm>
          <a:off x="8699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101290</xdr:rowOff>
    </xdr:from>
    <xdr:ext cx="378565" cy="259045"/>
    <xdr:sp macro="" textlink="">
      <xdr:nvSpPr>
        <xdr:cNvPr id="319" name="テキスト ボックス 318"/>
        <xdr:cNvSpPr txBox="1"/>
      </xdr:nvSpPr>
      <xdr:spPr>
        <a:xfrm>
          <a:off x="8561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8890</xdr:rowOff>
    </xdr:from>
    <xdr:to>
      <xdr:col>41</xdr:col>
      <xdr:colOff>101600</xdr:colOff>
      <xdr:row>39</xdr:row>
      <xdr:rowOff>110490</xdr:rowOff>
    </xdr:to>
    <xdr:sp macro="" textlink="">
      <xdr:nvSpPr>
        <xdr:cNvPr id="320" name="楕円 319"/>
        <xdr:cNvSpPr/>
      </xdr:nvSpPr>
      <xdr:spPr>
        <a:xfrm>
          <a:off x="7810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101617</xdr:rowOff>
    </xdr:from>
    <xdr:ext cx="378565" cy="259045"/>
    <xdr:sp macro="" textlink="">
      <xdr:nvSpPr>
        <xdr:cNvPr id="321" name="テキスト ボックス 320"/>
        <xdr:cNvSpPr txBox="1"/>
      </xdr:nvSpPr>
      <xdr:spPr>
        <a:xfrm>
          <a:off x="7672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7910</xdr:rowOff>
    </xdr:from>
    <xdr:to>
      <xdr:col>36</xdr:col>
      <xdr:colOff>165100</xdr:colOff>
      <xdr:row>39</xdr:row>
      <xdr:rowOff>109510</xdr:rowOff>
    </xdr:to>
    <xdr:sp macro="" textlink="">
      <xdr:nvSpPr>
        <xdr:cNvPr id="322" name="楕円 321"/>
        <xdr:cNvSpPr/>
      </xdr:nvSpPr>
      <xdr:spPr>
        <a:xfrm>
          <a:off x="69215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100637</xdr:rowOff>
    </xdr:from>
    <xdr:ext cx="378565" cy="259045"/>
    <xdr:sp macro="" textlink="">
      <xdr:nvSpPr>
        <xdr:cNvPr id="323" name="テキスト ボックス 322"/>
        <xdr:cNvSpPr txBox="1"/>
      </xdr:nvSpPr>
      <xdr:spPr>
        <a:xfrm>
          <a:off x="6783017" y="678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29343</xdr:rowOff>
    </xdr:from>
    <xdr:to>
      <xdr:col>55</xdr:col>
      <xdr:colOff>0</xdr:colOff>
      <xdr:row>57</xdr:row>
      <xdr:rowOff>73139</xdr:rowOff>
    </xdr:to>
    <xdr:cxnSp macro="">
      <xdr:nvCxnSpPr>
        <xdr:cNvPr id="352" name="直線コネクタ 351"/>
        <xdr:cNvCxnSpPr/>
      </xdr:nvCxnSpPr>
      <xdr:spPr>
        <a:xfrm flipV="1">
          <a:off x="9639300" y="9801993"/>
          <a:ext cx="8382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73139</xdr:rowOff>
    </xdr:from>
    <xdr:to>
      <xdr:col>50</xdr:col>
      <xdr:colOff>114300</xdr:colOff>
      <xdr:row>57</xdr:row>
      <xdr:rowOff>107315</xdr:rowOff>
    </xdr:to>
    <xdr:cxnSp macro="">
      <xdr:nvCxnSpPr>
        <xdr:cNvPr id="355" name="直線コネクタ 354"/>
        <xdr:cNvCxnSpPr/>
      </xdr:nvCxnSpPr>
      <xdr:spPr>
        <a:xfrm flipV="1">
          <a:off x="8750300" y="9845789"/>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82264</xdr:rowOff>
    </xdr:from>
    <xdr:to>
      <xdr:col>45</xdr:col>
      <xdr:colOff>177800</xdr:colOff>
      <xdr:row>57</xdr:row>
      <xdr:rowOff>107315</xdr:rowOff>
    </xdr:to>
    <xdr:cxnSp macro="">
      <xdr:nvCxnSpPr>
        <xdr:cNvPr id="358" name="直線コネクタ 357"/>
        <xdr:cNvCxnSpPr/>
      </xdr:nvCxnSpPr>
      <xdr:spPr>
        <a:xfrm>
          <a:off x="7861300" y="9854914"/>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10865</xdr:rowOff>
    </xdr:from>
    <xdr:to>
      <xdr:col>41</xdr:col>
      <xdr:colOff>50800</xdr:colOff>
      <xdr:row>57</xdr:row>
      <xdr:rowOff>82264</xdr:rowOff>
    </xdr:to>
    <xdr:cxnSp macro="">
      <xdr:nvCxnSpPr>
        <xdr:cNvPr id="361" name="直線コネクタ 360"/>
        <xdr:cNvCxnSpPr/>
      </xdr:nvCxnSpPr>
      <xdr:spPr>
        <a:xfrm>
          <a:off x="6972300" y="9783515"/>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149993</xdr:rowOff>
    </xdr:from>
    <xdr:to>
      <xdr:col>55</xdr:col>
      <xdr:colOff>50800</xdr:colOff>
      <xdr:row>57</xdr:row>
      <xdr:rowOff>80143</xdr:rowOff>
    </xdr:to>
    <xdr:sp macro="" textlink="">
      <xdr:nvSpPr>
        <xdr:cNvPr id="371" name="楕円 370"/>
        <xdr:cNvSpPr/>
      </xdr:nvSpPr>
      <xdr:spPr>
        <a:xfrm>
          <a:off x="10426700" y="97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128420</xdr:rowOff>
    </xdr:from>
    <xdr:ext cx="534377" cy="259045"/>
    <xdr:sp macro="" textlink="">
      <xdr:nvSpPr>
        <xdr:cNvPr id="372" name="農林水産業費該当値テキスト"/>
        <xdr:cNvSpPr txBox="1"/>
      </xdr:nvSpPr>
      <xdr:spPr>
        <a:xfrm>
          <a:off x="10528300" y="97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22339</xdr:rowOff>
    </xdr:from>
    <xdr:to>
      <xdr:col>50</xdr:col>
      <xdr:colOff>165100</xdr:colOff>
      <xdr:row>57</xdr:row>
      <xdr:rowOff>123939</xdr:rowOff>
    </xdr:to>
    <xdr:sp macro="" textlink="">
      <xdr:nvSpPr>
        <xdr:cNvPr id="373" name="楕円 372"/>
        <xdr:cNvSpPr/>
      </xdr:nvSpPr>
      <xdr:spPr>
        <a:xfrm>
          <a:off x="9588500" y="97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115066</xdr:rowOff>
    </xdr:from>
    <xdr:ext cx="534377" cy="259045"/>
    <xdr:sp macro="" textlink="">
      <xdr:nvSpPr>
        <xdr:cNvPr id="374" name="テキスト ボックス 373"/>
        <xdr:cNvSpPr txBox="1"/>
      </xdr:nvSpPr>
      <xdr:spPr>
        <a:xfrm>
          <a:off x="9372111" y="98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56515</xdr:rowOff>
    </xdr:from>
    <xdr:to>
      <xdr:col>46</xdr:col>
      <xdr:colOff>38100</xdr:colOff>
      <xdr:row>57</xdr:row>
      <xdr:rowOff>158115</xdr:rowOff>
    </xdr:to>
    <xdr:sp macro="" textlink="">
      <xdr:nvSpPr>
        <xdr:cNvPr id="375" name="楕円 374"/>
        <xdr:cNvSpPr/>
      </xdr:nvSpPr>
      <xdr:spPr>
        <a:xfrm>
          <a:off x="869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149242</xdr:rowOff>
    </xdr:from>
    <xdr:ext cx="534377" cy="259045"/>
    <xdr:sp macro="" textlink="">
      <xdr:nvSpPr>
        <xdr:cNvPr id="376" name="テキスト ボックス 375"/>
        <xdr:cNvSpPr txBox="1"/>
      </xdr:nvSpPr>
      <xdr:spPr>
        <a:xfrm>
          <a:off x="8483111" y="99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31464</xdr:rowOff>
    </xdr:from>
    <xdr:to>
      <xdr:col>41</xdr:col>
      <xdr:colOff>101600</xdr:colOff>
      <xdr:row>57</xdr:row>
      <xdr:rowOff>133064</xdr:rowOff>
    </xdr:to>
    <xdr:sp macro="" textlink="">
      <xdr:nvSpPr>
        <xdr:cNvPr id="377" name="楕円 376"/>
        <xdr:cNvSpPr/>
      </xdr:nvSpPr>
      <xdr:spPr>
        <a:xfrm>
          <a:off x="7810500" y="98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124191</xdr:rowOff>
    </xdr:from>
    <xdr:ext cx="534377" cy="259045"/>
    <xdr:sp macro="" textlink="">
      <xdr:nvSpPr>
        <xdr:cNvPr id="378" name="テキスト ボックス 377"/>
        <xdr:cNvSpPr txBox="1"/>
      </xdr:nvSpPr>
      <xdr:spPr>
        <a:xfrm>
          <a:off x="7594111" y="98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131515</xdr:rowOff>
    </xdr:from>
    <xdr:to>
      <xdr:col>36</xdr:col>
      <xdr:colOff>165100</xdr:colOff>
      <xdr:row>57</xdr:row>
      <xdr:rowOff>61665</xdr:rowOff>
    </xdr:to>
    <xdr:sp macro="" textlink="">
      <xdr:nvSpPr>
        <xdr:cNvPr id="379" name="楕円 378"/>
        <xdr:cNvSpPr/>
      </xdr:nvSpPr>
      <xdr:spPr>
        <a:xfrm>
          <a:off x="6921500" y="97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52792</xdr:rowOff>
    </xdr:from>
    <xdr:ext cx="534377" cy="259045"/>
    <xdr:sp macro="" textlink="">
      <xdr:nvSpPr>
        <xdr:cNvPr id="380" name="テキスト ボックス 379"/>
        <xdr:cNvSpPr txBox="1"/>
      </xdr:nvSpPr>
      <xdr:spPr>
        <a:xfrm>
          <a:off x="6705111" y="98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149892</xdr:rowOff>
    </xdr:from>
    <xdr:to>
      <xdr:col>55</xdr:col>
      <xdr:colOff>0</xdr:colOff>
      <xdr:row>77</xdr:row>
      <xdr:rowOff>4235</xdr:rowOff>
    </xdr:to>
    <xdr:cxnSp macro="">
      <xdr:nvCxnSpPr>
        <xdr:cNvPr id="409" name="直線コネクタ 408"/>
        <xdr:cNvCxnSpPr/>
      </xdr:nvCxnSpPr>
      <xdr:spPr>
        <a:xfrm>
          <a:off x="9639300" y="13180092"/>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149892</xdr:rowOff>
    </xdr:from>
    <xdr:to>
      <xdr:col>50</xdr:col>
      <xdr:colOff>114300</xdr:colOff>
      <xdr:row>76</xdr:row>
      <xdr:rowOff>158711</xdr:rowOff>
    </xdr:to>
    <xdr:cxnSp macro="">
      <xdr:nvCxnSpPr>
        <xdr:cNvPr id="412" name="直線コネクタ 411"/>
        <xdr:cNvCxnSpPr/>
      </xdr:nvCxnSpPr>
      <xdr:spPr>
        <a:xfrm flipV="1">
          <a:off x="8750300" y="13180092"/>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158711</xdr:rowOff>
    </xdr:from>
    <xdr:to>
      <xdr:col>45</xdr:col>
      <xdr:colOff>177800</xdr:colOff>
      <xdr:row>78</xdr:row>
      <xdr:rowOff>136613</xdr:rowOff>
    </xdr:to>
    <xdr:cxnSp macro="">
      <xdr:nvCxnSpPr>
        <xdr:cNvPr id="415" name="直線コネクタ 414"/>
        <xdr:cNvCxnSpPr/>
      </xdr:nvCxnSpPr>
      <xdr:spPr>
        <a:xfrm flipV="1">
          <a:off x="7861300" y="13188911"/>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117430</xdr:rowOff>
    </xdr:from>
    <xdr:to>
      <xdr:col>41</xdr:col>
      <xdr:colOff>50800</xdr:colOff>
      <xdr:row>78</xdr:row>
      <xdr:rowOff>136613</xdr:rowOff>
    </xdr:to>
    <xdr:cxnSp macro="">
      <xdr:nvCxnSpPr>
        <xdr:cNvPr id="418" name="直線コネクタ 417"/>
        <xdr:cNvCxnSpPr/>
      </xdr:nvCxnSpPr>
      <xdr:spPr>
        <a:xfrm>
          <a:off x="6972300" y="13490530"/>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124885</xdr:rowOff>
    </xdr:from>
    <xdr:to>
      <xdr:col>55</xdr:col>
      <xdr:colOff>50800</xdr:colOff>
      <xdr:row>77</xdr:row>
      <xdr:rowOff>55035</xdr:rowOff>
    </xdr:to>
    <xdr:sp macro="" textlink="">
      <xdr:nvSpPr>
        <xdr:cNvPr id="428" name="楕円 427"/>
        <xdr:cNvSpPr/>
      </xdr:nvSpPr>
      <xdr:spPr>
        <a:xfrm>
          <a:off x="10426700" y="131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147762</xdr:rowOff>
    </xdr:from>
    <xdr:ext cx="534377" cy="259045"/>
    <xdr:sp macro="" textlink="">
      <xdr:nvSpPr>
        <xdr:cNvPr id="429" name="商工費該当値テキスト"/>
        <xdr:cNvSpPr txBox="1"/>
      </xdr:nvSpPr>
      <xdr:spPr>
        <a:xfrm>
          <a:off x="10528300" y="13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99092</xdr:rowOff>
    </xdr:from>
    <xdr:to>
      <xdr:col>50</xdr:col>
      <xdr:colOff>165100</xdr:colOff>
      <xdr:row>77</xdr:row>
      <xdr:rowOff>29242</xdr:rowOff>
    </xdr:to>
    <xdr:sp macro="" textlink="">
      <xdr:nvSpPr>
        <xdr:cNvPr id="430" name="楕円 429"/>
        <xdr:cNvSpPr/>
      </xdr:nvSpPr>
      <xdr:spPr>
        <a:xfrm>
          <a:off x="9588500" y="131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20369</xdr:rowOff>
    </xdr:from>
    <xdr:ext cx="534377" cy="259045"/>
    <xdr:sp macro="" textlink="">
      <xdr:nvSpPr>
        <xdr:cNvPr id="431" name="テキスト ボックス 430"/>
        <xdr:cNvSpPr txBox="1"/>
      </xdr:nvSpPr>
      <xdr:spPr>
        <a:xfrm>
          <a:off x="9372111" y="132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107911</xdr:rowOff>
    </xdr:from>
    <xdr:to>
      <xdr:col>46</xdr:col>
      <xdr:colOff>38100</xdr:colOff>
      <xdr:row>77</xdr:row>
      <xdr:rowOff>38061</xdr:rowOff>
    </xdr:to>
    <xdr:sp macro="" textlink="">
      <xdr:nvSpPr>
        <xdr:cNvPr id="432" name="楕円 431"/>
        <xdr:cNvSpPr/>
      </xdr:nvSpPr>
      <xdr:spPr>
        <a:xfrm>
          <a:off x="8699500" y="131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29188</xdr:rowOff>
    </xdr:from>
    <xdr:ext cx="534377" cy="259045"/>
    <xdr:sp macro="" textlink="">
      <xdr:nvSpPr>
        <xdr:cNvPr id="433" name="テキスト ボックス 432"/>
        <xdr:cNvSpPr txBox="1"/>
      </xdr:nvSpPr>
      <xdr:spPr>
        <a:xfrm>
          <a:off x="8483111" y="132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85813</xdr:rowOff>
    </xdr:from>
    <xdr:to>
      <xdr:col>41</xdr:col>
      <xdr:colOff>101600</xdr:colOff>
      <xdr:row>79</xdr:row>
      <xdr:rowOff>15963</xdr:rowOff>
    </xdr:to>
    <xdr:sp macro="" textlink="">
      <xdr:nvSpPr>
        <xdr:cNvPr id="434" name="楕円 433"/>
        <xdr:cNvSpPr/>
      </xdr:nvSpPr>
      <xdr:spPr>
        <a:xfrm>
          <a:off x="7810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7090</xdr:rowOff>
    </xdr:from>
    <xdr:ext cx="469744" cy="259045"/>
    <xdr:sp macro="" textlink="">
      <xdr:nvSpPr>
        <xdr:cNvPr id="435" name="テキスト ボックス 434"/>
        <xdr:cNvSpPr txBox="1"/>
      </xdr:nvSpPr>
      <xdr:spPr>
        <a:xfrm>
          <a:off x="7626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66630</xdr:rowOff>
    </xdr:from>
    <xdr:to>
      <xdr:col>36</xdr:col>
      <xdr:colOff>165100</xdr:colOff>
      <xdr:row>78</xdr:row>
      <xdr:rowOff>168230</xdr:rowOff>
    </xdr:to>
    <xdr:sp macro="" textlink="">
      <xdr:nvSpPr>
        <xdr:cNvPr id="436" name="楕円 435"/>
        <xdr:cNvSpPr/>
      </xdr:nvSpPr>
      <xdr:spPr>
        <a:xfrm>
          <a:off x="6921500" y="134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159357</xdr:rowOff>
    </xdr:from>
    <xdr:ext cx="469744" cy="259045"/>
    <xdr:sp macro="" textlink="">
      <xdr:nvSpPr>
        <xdr:cNvPr id="437" name="テキスト ボックス 436"/>
        <xdr:cNvSpPr txBox="1"/>
      </xdr:nvSpPr>
      <xdr:spPr>
        <a:xfrm>
          <a:off x="6737428" y="135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41490</xdr:rowOff>
    </xdr:from>
    <xdr:to>
      <xdr:col>55</xdr:col>
      <xdr:colOff>0</xdr:colOff>
      <xdr:row>98</xdr:row>
      <xdr:rowOff>46698</xdr:rowOff>
    </xdr:to>
    <xdr:cxnSp macro="">
      <xdr:nvCxnSpPr>
        <xdr:cNvPr id="467" name="直線コネクタ 466"/>
        <xdr:cNvCxnSpPr/>
      </xdr:nvCxnSpPr>
      <xdr:spPr>
        <a:xfrm>
          <a:off x="9639300" y="16843590"/>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169977</xdr:rowOff>
    </xdr:from>
    <xdr:to>
      <xdr:col>50</xdr:col>
      <xdr:colOff>114300</xdr:colOff>
      <xdr:row>98</xdr:row>
      <xdr:rowOff>41490</xdr:rowOff>
    </xdr:to>
    <xdr:cxnSp macro="">
      <xdr:nvCxnSpPr>
        <xdr:cNvPr id="470" name="直線コネクタ 469"/>
        <xdr:cNvCxnSpPr/>
      </xdr:nvCxnSpPr>
      <xdr:spPr>
        <a:xfrm>
          <a:off x="8750300" y="16800627"/>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152527</xdr:rowOff>
    </xdr:from>
    <xdr:to>
      <xdr:col>45</xdr:col>
      <xdr:colOff>177800</xdr:colOff>
      <xdr:row>97</xdr:row>
      <xdr:rowOff>169977</xdr:rowOff>
    </xdr:to>
    <xdr:cxnSp macro="">
      <xdr:nvCxnSpPr>
        <xdr:cNvPr id="473" name="直線コネクタ 472"/>
        <xdr:cNvCxnSpPr/>
      </xdr:nvCxnSpPr>
      <xdr:spPr>
        <a:xfrm>
          <a:off x="7861300" y="16783177"/>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138709</xdr:rowOff>
    </xdr:from>
    <xdr:to>
      <xdr:col>41</xdr:col>
      <xdr:colOff>50800</xdr:colOff>
      <xdr:row>97</xdr:row>
      <xdr:rowOff>152527</xdr:rowOff>
    </xdr:to>
    <xdr:cxnSp macro="">
      <xdr:nvCxnSpPr>
        <xdr:cNvPr id="476" name="直線コネクタ 475"/>
        <xdr:cNvCxnSpPr/>
      </xdr:nvCxnSpPr>
      <xdr:spPr>
        <a:xfrm>
          <a:off x="6972300" y="16769359"/>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167348</xdr:rowOff>
    </xdr:from>
    <xdr:to>
      <xdr:col>55</xdr:col>
      <xdr:colOff>50800</xdr:colOff>
      <xdr:row>98</xdr:row>
      <xdr:rowOff>97498</xdr:rowOff>
    </xdr:to>
    <xdr:sp macro="" textlink="">
      <xdr:nvSpPr>
        <xdr:cNvPr id="486" name="楕円 485"/>
        <xdr:cNvSpPr/>
      </xdr:nvSpPr>
      <xdr:spPr>
        <a:xfrm>
          <a:off x="10426700" y="167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145775</xdr:rowOff>
    </xdr:from>
    <xdr:ext cx="534377" cy="259045"/>
    <xdr:sp macro="" textlink="">
      <xdr:nvSpPr>
        <xdr:cNvPr id="487" name="土木費該当値テキスト"/>
        <xdr:cNvSpPr txBox="1"/>
      </xdr:nvSpPr>
      <xdr:spPr>
        <a:xfrm>
          <a:off x="10528300" y="167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162140</xdr:rowOff>
    </xdr:from>
    <xdr:to>
      <xdr:col>50</xdr:col>
      <xdr:colOff>165100</xdr:colOff>
      <xdr:row>98</xdr:row>
      <xdr:rowOff>92290</xdr:rowOff>
    </xdr:to>
    <xdr:sp macro="" textlink="">
      <xdr:nvSpPr>
        <xdr:cNvPr id="488" name="楕円 487"/>
        <xdr:cNvSpPr/>
      </xdr:nvSpPr>
      <xdr:spPr>
        <a:xfrm>
          <a:off x="9588500" y="167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83417</xdr:rowOff>
    </xdr:from>
    <xdr:ext cx="534377" cy="259045"/>
    <xdr:sp macro="" textlink="">
      <xdr:nvSpPr>
        <xdr:cNvPr id="489" name="テキスト ボックス 488"/>
        <xdr:cNvSpPr txBox="1"/>
      </xdr:nvSpPr>
      <xdr:spPr>
        <a:xfrm>
          <a:off x="9372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119177</xdr:rowOff>
    </xdr:from>
    <xdr:to>
      <xdr:col>46</xdr:col>
      <xdr:colOff>38100</xdr:colOff>
      <xdr:row>98</xdr:row>
      <xdr:rowOff>49327</xdr:rowOff>
    </xdr:to>
    <xdr:sp macro="" textlink="">
      <xdr:nvSpPr>
        <xdr:cNvPr id="490" name="楕円 489"/>
        <xdr:cNvSpPr/>
      </xdr:nvSpPr>
      <xdr:spPr>
        <a:xfrm>
          <a:off x="8699500" y="167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40454</xdr:rowOff>
    </xdr:from>
    <xdr:ext cx="534377" cy="259045"/>
    <xdr:sp macro="" textlink="">
      <xdr:nvSpPr>
        <xdr:cNvPr id="491" name="テキスト ボックス 490"/>
        <xdr:cNvSpPr txBox="1"/>
      </xdr:nvSpPr>
      <xdr:spPr>
        <a:xfrm>
          <a:off x="8483111" y="168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101727</xdr:rowOff>
    </xdr:from>
    <xdr:to>
      <xdr:col>41</xdr:col>
      <xdr:colOff>101600</xdr:colOff>
      <xdr:row>98</xdr:row>
      <xdr:rowOff>31877</xdr:rowOff>
    </xdr:to>
    <xdr:sp macro="" textlink="">
      <xdr:nvSpPr>
        <xdr:cNvPr id="492" name="楕円 491"/>
        <xdr:cNvSpPr/>
      </xdr:nvSpPr>
      <xdr:spPr>
        <a:xfrm>
          <a:off x="7810500" y="167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23004</xdr:rowOff>
    </xdr:from>
    <xdr:ext cx="534377" cy="259045"/>
    <xdr:sp macro="" textlink="">
      <xdr:nvSpPr>
        <xdr:cNvPr id="493" name="テキスト ボックス 492"/>
        <xdr:cNvSpPr txBox="1"/>
      </xdr:nvSpPr>
      <xdr:spPr>
        <a:xfrm>
          <a:off x="7594111" y="168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87909</xdr:rowOff>
    </xdr:from>
    <xdr:to>
      <xdr:col>36</xdr:col>
      <xdr:colOff>165100</xdr:colOff>
      <xdr:row>98</xdr:row>
      <xdr:rowOff>18059</xdr:rowOff>
    </xdr:to>
    <xdr:sp macro="" textlink="">
      <xdr:nvSpPr>
        <xdr:cNvPr id="494" name="楕円 493"/>
        <xdr:cNvSpPr/>
      </xdr:nvSpPr>
      <xdr:spPr>
        <a:xfrm>
          <a:off x="6921500" y="167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9186</xdr:rowOff>
    </xdr:from>
    <xdr:ext cx="534377" cy="259045"/>
    <xdr:sp macro="" textlink="">
      <xdr:nvSpPr>
        <xdr:cNvPr id="495" name="テキスト ボックス 494"/>
        <xdr:cNvSpPr txBox="1"/>
      </xdr:nvSpPr>
      <xdr:spPr>
        <a:xfrm>
          <a:off x="6705111" y="168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52484</xdr:rowOff>
    </xdr:from>
    <xdr:to>
      <xdr:col>85</xdr:col>
      <xdr:colOff>127000</xdr:colOff>
      <xdr:row>38</xdr:row>
      <xdr:rowOff>64415</xdr:rowOff>
    </xdr:to>
    <xdr:cxnSp macro="">
      <xdr:nvCxnSpPr>
        <xdr:cNvPr id="526" name="直線コネクタ 525"/>
        <xdr:cNvCxnSpPr/>
      </xdr:nvCxnSpPr>
      <xdr:spPr>
        <a:xfrm flipV="1">
          <a:off x="15481300" y="6567584"/>
          <a:ext cx="838200" cy="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64415</xdr:rowOff>
    </xdr:from>
    <xdr:to>
      <xdr:col>81</xdr:col>
      <xdr:colOff>50800</xdr:colOff>
      <xdr:row>38</xdr:row>
      <xdr:rowOff>65285</xdr:rowOff>
    </xdr:to>
    <xdr:cxnSp macro="">
      <xdr:nvCxnSpPr>
        <xdr:cNvPr id="529" name="直線コネクタ 528"/>
        <xdr:cNvCxnSpPr/>
      </xdr:nvCxnSpPr>
      <xdr:spPr>
        <a:xfrm flipV="1">
          <a:off x="14592300" y="6579515"/>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64632</xdr:rowOff>
    </xdr:from>
    <xdr:to>
      <xdr:col>76</xdr:col>
      <xdr:colOff>114300</xdr:colOff>
      <xdr:row>38</xdr:row>
      <xdr:rowOff>65285</xdr:rowOff>
    </xdr:to>
    <xdr:cxnSp macro="">
      <xdr:nvCxnSpPr>
        <xdr:cNvPr id="532" name="直線コネクタ 531"/>
        <xdr:cNvCxnSpPr/>
      </xdr:nvCxnSpPr>
      <xdr:spPr>
        <a:xfrm>
          <a:off x="13703300" y="657973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32073</xdr:rowOff>
    </xdr:from>
    <xdr:to>
      <xdr:col>71</xdr:col>
      <xdr:colOff>177800</xdr:colOff>
      <xdr:row>38</xdr:row>
      <xdr:rowOff>64632</xdr:rowOff>
    </xdr:to>
    <xdr:cxnSp macro="">
      <xdr:nvCxnSpPr>
        <xdr:cNvPr id="535" name="直線コネクタ 534"/>
        <xdr:cNvCxnSpPr/>
      </xdr:nvCxnSpPr>
      <xdr:spPr>
        <a:xfrm>
          <a:off x="12814300" y="6547173"/>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1684</xdr:rowOff>
    </xdr:from>
    <xdr:to>
      <xdr:col>85</xdr:col>
      <xdr:colOff>177800</xdr:colOff>
      <xdr:row>38</xdr:row>
      <xdr:rowOff>103284</xdr:rowOff>
    </xdr:to>
    <xdr:sp macro="" textlink="">
      <xdr:nvSpPr>
        <xdr:cNvPr id="545" name="楕円 544"/>
        <xdr:cNvSpPr/>
      </xdr:nvSpPr>
      <xdr:spPr>
        <a:xfrm>
          <a:off x="16268700" y="65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13615</xdr:rowOff>
    </xdr:from>
    <xdr:to>
      <xdr:col>81</xdr:col>
      <xdr:colOff>101600</xdr:colOff>
      <xdr:row>38</xdr:row>
      <xdr:rowOff>115215</xdr:rowOff>
    </xdr:to>
    <xdr:sp macro="" textlink="">
      <xdr:nvSpPr>
        <xdr:cNvPr id="547" name="楕円 546"/>
        <xdr:cNvSpPr/>
      </xdr:nvSpPr>
      <xdr:spPr>
        <a:xfrm>
          <a:off x="15430500" y="65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106342</xdr:rowOff>
    </xdr:from>
    <xdr:ext cx="534377" cy="259045"/>
    <xdr:sp macro="" textlink="">
      <xdr:nvSpPr>
        <xdr:cNvPr id="548" name="テキスト ボックス 547"/>
        <xdr:cNvSpPr txBox="1"/>
      </xdr:nvSpPr>
      <xdr:spPr>
        <a:xfrm>
          <a:off x="15214111" y="66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14485</xdr:rowOff>
    </xdr:from>
    <xdr:to>
      <xdr:col>76</xdr:col>
      <xdr:colOff>165100</xdr:colOff>
      <xdr:row>38</xdr:row>
      <xdr:rowOff>116085</xdr:rowOff>
    </xdr:to>
    <xdr:sp macro="" textlink="">
      <xdr:nvSpPr>
        <xdr:cNvPr id="549" name="楕円 548"/>
        <xdr:cNvSpPr/>
      </xdr:nvSpPr>
      <xdr:spPr>
        <a:xfrm>
          <a:off x="14541500" y="65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107212</xdr:rowOff>
    </xdr:from>
    <xdr:ext cx="534377" cy="259045"/>
    <xdr:sp macro="" textlink="">
      <xdr:nvSpPr>
        <xdr:cNvPr id="550" name="テキスト ボックス 549"/>
        <xdr:cNvSpPr txBox="1"/>
      </xdr:nvSpPr>
      <xdr:spPr>
        <a:xfrm>
          <a:off x="14325111" y="66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13832</xdr:rowOff>
    </xdr:from>
    <xdr:to>
      <xdr:col>72</xdr:col>
      <xdr:colOff>38100</xdr:colOff>
      <xdr:row>38</xdr:row>
      <xdr:rowOff>115432</xdr:rowOff>
    </xdr:to>
    <xdr:sp macro="" textlink="">
      <xdr:nvSpPr>
        <xdr:cNvPr id="551" name="楕円 550"/>
        <xdr:cNvSpPr/>
      </xdr:nvSpPr>
      <xdr:spPr>
        <a:xfrm>
          <a:off x="13652500" y="65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106559</xdr:rowOff>
    </xdr:from>
    <xdr:ext cx="534377" cy="259045"/>
    <xdr:sp macro="" textlink="">
      <xdr:nvSpPr>
        <xdr:cNvPr id="552" name="テキスト ボックス 551"/>
        <xdr:cNvSpPr txBox="1"/>
      </xdr:nvSpPr>
      <xdr:spPr>
        <a:xfrm>
          <a:off x="13436111" y="66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152723</xdr:rowOff>
    </xdr:from>
    <xdr:to>
      <xdr:col>67</xdr:col>
      <xdr:colOff>101600</xdr:colOff>
      <xdr:row>38</xdr:row>
      <xdr:rowOff>82872</xdr:rowOff>
    </xdr:to>
    <xdr:sp macro="" textlink="">
      <xdr:nvSpPr>
        <xdr:cNvPr id="553" name="楕円 552"/>
        <xdr:cNvSpPr/>
      </xdr:nvSpPr>
      <xdr:spPr>
        <a:xfrm>
          <a:off x="12763500" y="64963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99400</xdr:rowOff>
    </xdr:from>
    <xdr:ext cx="534377" cy="259045"/>
    <xdr:sp macro="" textlink="">
      <xdr:nvSpPr>
        <xdr:cNvPr id="554" name="テキスト ボックス 553"/>
        <xdr:cNvSpPr txBox="1"/>
      </xdr:nvSpPr>
      <xdr:spPr>
        <a:xfrm>
          <a:off x="12547111" y="62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68790</xdr:rowOff>
    </xdr:from>
    <xdr:to>
      <xdr:col>85</xdr:col>
      <xdr:colOff>127000</xdr:colOff>
      <xdr:row>58</xdr:row>
      <xdr:rowOff>21307</xdr:rowOff>
    </xdr:to>
    <xdr:cxnSp macro="">
      <xdr:nvCxnSpPr>
        <xdr:cNvPr id="586" name="直線コネクタ 585"/>
        <xdr:cNvCxnSpPr/>
      </xdr:nvCxnSpPr>
      <xdr:spPr>
        <a:xfrm flipV="1">
          <a:off x="15481300" y="9669990"/>
          <a:ext cx="838200" cy="29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125113</xdr:rowOff>
    </xdr:from>
    <xdr:to>
      <xdr:col>81</xdr:col>
      <xdr:colOff>50800</xdr:colOff>
      <xdr:row>58</xdr:row>
      <xdr:rowOff>21307</xdr:rowOff>
    </xdr:to>
    <xdr:cxnSp macro="">
      <xdr:nvCxnSpPr>
        <xdr:cNvPr id="589" name="直線コネクタ 588"/>
        <xdr:cNvCxnSpPr/>
      </xdr:nvCxnSpPr>
      <xdr:spPr>
        <a:xfrm>
          <a:off x="14592300" y="9726313"/>
          <a:ext cx="8890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141278</xdr:rowOff>
    </xdr:from>
    <xdr:to>
      <xdr:col>76</xdr:col>
      <xdr:colOff>114300</xdr:colOff>
      <xdr:row>56</xdr:row>
      <xdr:rowOff>125113</xdr:rowOff>
    </xdr:to>
    <xdr:cxnSp macro="">
      <xdr:nvCxnSpPr>
        <xdr:cNvPr id="592" name="直線コネクタ 591"/>
        <xdr:cNvCxnSpPr/>
      </xdr:nvCxnSpPr>
      <xdr:spPr>
        <a:xfrm>
          <a:off x="13703300" y="9571028"/>
          <a:ext cx="889000" cy="15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26249</xdr:rowOff>
    </xdr:from>
    <xdr:to>
      <xdr:col>71</xdr:col>
      <xdr:colOff>177800</xdr:colOff>
      <xdr:row>55</xdr:row>
      <xdr:rowOff>141278</xdr:rowOff>
    </xdr:to>
    <xdr:cxnSp macro="">
      <xdr:nvCxnSpPr>
        <xdr:cNvPr id="595" name="直線コネクタ 594"/>
        <xdr:cNvCxnSpPr/>
      </xdr:nvCxnSpPr>
      <xdr:spPr>
        <a:xfrm>
          <a:off x="12814300" y="9455999"/>
          <a:ext cx="889000" cy="1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17990</xdr:rowOff>
    </xdr:from>
    <xdr:to>
      <xdr:col>85</xdr:col>
      <xdr:colOff>177800</xdr:colOff>
      <xdr:row>56</xdr:row>
      <xdr:rowOff>119590</xdr:rowOff>
    </xdr:to>
    <xdr:sp macro="" textlink="">
      <xdr:nvSpPr>
        <xdr:cNvPr id="605" name="楕円 604"/>
        <xdr:cNvSpPr/>
      </xdr:nvSpPr>
      <xdr:spPr>
        <a:xfrm>
          <a:off x="16268700" y="9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40867</xdr:rowOff>
    </xdr:from>
    <xdr:ext cx="534377" cy="259045"/>
    <xdr:sp macro="" textlink="">
      <xdr:nvSpPr>
        <xdr:cNvPr id="606" name="教育費該当値テキスト"/>
        <xdr:cNvSpPr txBox="1"/>
      </xdr:nvSpPr>
      <xdr:spPr>
        <a:xfrm>
          <a:off x="16370300" y="94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141957</xdr:rowOff>
    </xdr:from>
    <xdr:to>
      <xdr:col>81</xdr:col>
      <xdr:colOff>101600</xdr:colOff>
      <xdr:row>58</xdr:row>
      <xdr:rowOff>72107</xdr:rowOff>
    </xdr:to>
    <xdr:sp macro="" textlink="">
      <xdr:nvSpPr>
        <xdr:cNvPr id="607" name="楕円 606"/>
        <xdr:cNvSpPr/>
      </xdr:nvSpPr>
      <xdr:spPr>
        <a:xfrm>
          <a:off x="15430500" y="99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63234</xdr:rowOff>
    </xdr:from>
    <xdr:ext cx="534377" cy="259045"/>
    <xdr:sp macro="" textlink="">
      <xdr:nvSpPr>
        <xdr:cNvPr id="608" name="テキスト ボックス 607"/>
        <xdr:cNvSpPr txBox="1"/>
      </xdr:nvSpPr>
      <xdr:spPr>
        <a:xfrm>
          <a:off x="15214111" y="100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74313</xdr:rowOff>
    </xdr:from>
    <xdr:to>
      <xdr:col>76</xdr:col>
      <xdr:colOff>165100</xdr:colOff>
      <xdr:row>57</xdr:row>
      <xdr:rowOff>4463</xdr:rowOff>
    </xdr:to>
    <xdr:sp macro="" textlink="">
      <xdr:nvSpPr>
        <xdr:cNvPr id="609" name="楕円 608"/>
        <xdr:cNvSpPr/>
      </xdr:nvSpPr>
      <xdr:spPr>
        <a:xfrm>
          <a:off x="14541500" y="9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20990</xdr:rowOff>
    </xdr:from>
    <xdr:ext cx="534377" cy="259045"/>
    <xdr:sp macro="" textlink="">
      <xdr:nvSpPr>
        <xdr:cNvPr id="610" name="テキスト ボックス 609"/>
        <xdr:cNvSpPr txBox="1"/>
      </xdr:nvSpPr>
      <xdr:spPr>
        <a:xfrm>
          <a:off x="14325111" y="94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90478</xdr:rowOff>
    </xdr:from>
    <xdr:to>
      <xdr:col>72</xdr:col>
      <xdr:colOff>38100</xdr:colOff>
      <xdr:row>56</xdr:row>
      <xdr:rowOff>20628</xdr:rowOff>
    </xdr:to>
    <xdr:sp macro="" textlink="">
      <xdr:nvSpPr>
        <xdr:cNvPr id="611" name="楕円 610"/>
        <xdr:cNvSpPr/>
      </xdr:nvSpPr>
      <xdr:spPr>
        <a:xfrm>
          <a:off x="13652500" y="95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37155</xdr:rowOff>
    </xdr:from>
    <xdr:ext cx="534377" cy="259045"/>
    <xdr:sp macro="" textlink="">
      <xdr:nvSpPr>
        <xdr:cNvPr id="612" name="テキスト ボックス 611"/>
        <xdr:cNvSpPr txBox="1"/>
      </xdr:nvSpPr>
      <xdr:spPr>
        <a:xfrm>
          <a:off x="13436111" y="92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146899</xdr:rowOff>
    </xdr:from>
    <xdr:to>
      <xdr:col>67</xdr:col>
      <xdr:colOff>101600</xdr:colOff>
      <xdr:row>55</xdr:row>
      <xdr:rowOff>77049</xdr:rowOff>
    </xdr:to>
    <xdr:sp macro="" textlink="">
      <xdr:nvSpPr>
        <xdr:cNvPr id="613" name="楕円 612"/>
        <xdr:cNvSpPr/>
      </xdr:nvSpPr>
      <xdr:spPr>
        <a:xfrm>
          <a:off x="12763500" y="94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93576</xdr:rowOff>
    </xdr:from>
    <xdr:ext cx="534377" cy="259045"/>
    <xdr:sp macro="" textlink="">
      <xdr:nvSpPr>
        <xdr:cNvPr id="614" name="テキスト ボックス 613"/>
        <xdr:cNvSpPr txBox="1"/>
      </xdr:nvSpPr>
      <xdr:spPr>
        <a:xfrm>
          <a:off x="12547111" y="91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38469</xdr:rowOff>
    </xdr:from>
    <xdr:to>
      <xdr:col>71</xdr:col>
      <xdr:colOff>177800</xdr:colOff>
      <xdr:row>79</xdr:row>
      <xdr:rowOff>44450</xdr:rowOff>
    </xdr:to>
    <xdr:cxnSp macro="">
      <xdr:nvCxnSpPr>
        <xdr:cNvPr id="652" name="直線コネクタ 651"/>
        <xdr:cNvCxnSpPr/>
      </xdr:nvCxnSpPr>
      <xdr:spPr>
        <a:xfrm>
          <a:off x="12814300" y="13583019"/>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159119</xdr:rowOff>
    </xdr:from>
    <xdr:to>
      <xdr:col>67</xdr:col>
      <xdr:colOff>101600</xdr:colOff>
      <xdr:row>79</xdr:row>
      <xdr:rowOff>89269</xdr:rowOff>
    </xdr:to>
    <xdr:sp macro="" textlink="">
      <xdr:nvSpPr>
        <xdr:cNvPr id="670" name="楕円 669"/>
        <xdr:cNvSpPr/>
      </xdr:nvSpPr>
      <xdr:spPr>
        <a:xfrm>
          <a:off x="12763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80396</xdr:rowOff>
    </xdr:from>
    <xdr:ext cx="378565" cy="259045"/>
    <xdr:sp macro="" textlink="">
      <xdr:nvSpPr>
        <xdr:cNvPr id="671" name="テキスト ボックス 670"/>
        <xdr:cNvSpPr txBox="1"/>
      </xdr:nvSpPr>
      <xdr:spPr>
        <a:xfrm>
          <a:off x="12625017" y="1362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154115</xdr:rowOff>
    </xdr:from>
    <xdr:to>
      <xdr:col>85</xdr:col>
      <xdr:colOff>127000</xdr:colOff>
      <xdr:row>95</xdr:row>
      <xdr:rowOff>162204</xdr:rowOff>
    </xdr:to>
    <xdr:cxnSp macro="">
      <xdr:nvCxnSpPr>
        <xdr:cNvPr id="700" name="直線コネクタ 699"/>
        <xdr:cNvCxnSpPr/>
      </xdr:nvCxnSpPr>
      <xdr:spPr>
        <a:xfrm flipV="1">
          <a:off x="15481300" y="16441865"/>
          <a:ext cx="8382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162204</xdr:rowOff>
    </xdr:from>
    <xdr:to>
      <xdr:col>81</xdr:col>
      <xdr:colOff>50800</xdr:colOff>
      <xdr:row>96</xdr:row>
      <xdr:rowOff>13957</xdr:rowOff>
    </xdr:to>
    <xdr:cxnSp macro="">
      <xdr:nvCxnSpPr>
        <xdr:cNvPr id="703" name="直線コネクタ 702"/>
        <xdr:cNvCxnSpPr/>
      </xdr:nvCxnSpPr>
      <xdr:spPr>
        <a:xfrm flipV="1">
          <a:off x="14592300" y="1644995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13957</xdr:rowOff>
    </xdr:from>
    <xdr:to>
      <xdr:col>76</xdr:col>
      <xdr:colOff>114300</xdr:colOff>
      <xdr:row>96</xdr:row>
      <xdr:rowOff>37300</xdr:rowOff>
    </xdr:to>
    <xdr:cxnSp macro="">
      <xdr:nvCxnSpPr>
        <xdr:cNvPr id="706" name="直線コネクタ 705"/>
        <xdr:cNvCxnSpPr/>
      </xdr:nvCxnSpPr>
      <xdr:spPr>
        <a:xfrm flipV="1">
          <a:off x="13703300" y="16473157"/>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37300</xdr:rowOff>
    </xdr:from>
    <xdr:to>
      <xdr:col>71</xdr:col>
      <xdr:colOff>177800</xdr:colOff>
      <xdr:row>96</xdr:row>
      <xdr:rowOff>43193</xdr:rowOff>
    </xdr:to>
    <xdr:cxnSp macro="">
      <xdr:nvCxnSpPr>
        <xdr:cNvPr id="709" name="直線コネクタ 708"/>
        <xdr:cNvCxnSpPr/>
      </xdr:nvCxnSpPr>
      <xdr:spPr>
        <a:xfrm flipV="1">
          <a:off x="12814300" y="16496500"/>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103315</xdr:rowOff>
    </xdr:from>
    <xdr:to>
      <xdr:col>85</xdr:col>
      <xdr:colOff>177800</xdr:colOff>
      <xdr:row>96</xdr:row>
      <xdr:rowOff>33465</xdr:rowOff>
    </xdr:to>
    <xdr:sp macro="" textlink="">
      <xdr:nvSpPr>
        <xdr:cNvPr id="719" name="楕円 718"/>
        <xdr:cNvSpPr/>
      </xdr:nvSpPr>
      <xdr:spPr>
        <a:xfrm>
          <a:off x="16268700" y="163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81742</xdr:rowOff>
    </xdr:from>
    <xdr:ext cx="534377" cy="259045"/>
    <xdr:sp macro="" textlink="">
      <xdr:nvSpPr>
        <xdr:cNvPr id="720" name="公債費該当値テキスト"/>
        <xdr:cNvSpPr txBox="1"/>
      </xdr:nvSpPr>
      <xdr:spPr>
        <a:xfrm>
          <a:off x="16370300" y="163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111404</xdr:rowOff>
    </xdr:from>
    <xdr:to>
      <xdr:col>81</xdr:col>
      <xdr:colOff>101600</xdr:colOff>
      <xdr:row>96</xdr:row>
      <xdr:rowOff>41554</xdr:rowOff>
    </xdr:to>
    <xdr:sp macro="" textlink="">
      <xdr:nvSpPr>
        <xdr:cNvPr id="721" name="楕円 720"/>
        <xdr:cNvSpPr/>
      </xdr:nvSpPr>
      <xdr:spPr>
        <a:xfrm>
          <a:off x="15430500" y="163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32681</xdr:rowOff>
    </xdr:from>
    <xdr:ext cx="534377" cy="259045"/>
    <xdr:sp macro="" textlink="">
      <xdr:nvSpPr>
        <xdr:cNvPr id="722" name="テキスト ボックス 721"/>
        <xdr:cNvSpPr txBox="1"/>
      </xdr:nvSpPr>
      <xdr:spPr>
        <a:xfrm>
          <a:off x="15214111" y="164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134607</xdr:rowOff>
    </xdr:from>
    <xdr:to>
      <xdr:col>76</xdr:col>
      <xdr:colOff>165100</xdr:colOff>
      <xdr:row>96</xdr:row>
      <xdr:rowOff>64757</xdr:rowOff>
    </xdr:to>
    <xdr:sp macro="" textlink="">
      <xdr:nvSpPr>
        <xdr:cNvPr id="723" name="楕円 722"/>
        <xdr:cNvSpPr/>
      </xdr:nvSpPr>
      <xdr:spPr>
        <a:xfrm>
          <a:off x="14541500" y="164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55884</xdr:rowOff>
    </xdr:from>
    <xdr:ext cx="534377" cy="259045"/>
    <xdr:sp macro="" textlink="">
      <xdr:nvSpPr>
        <xdr:cNvPr id="724" name="テキスト ボックス 723"/>
        <xdr:cNvSpPr txBox="1"/>
      </xdr:nvSpPr>
      <xdr:spPr>
        <a:xfrm>
          <a:off x="14325111" y="165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157950</xdr:rowOff>
    </xdr:from>
    <xdr:to>
      <xdr:col>72</xdr:col>
      <xdr:colOff>38100</xdr:colOff>
      <xdr:row>96</xdr:row>
      <xdr:rowOff>88100</xdr:rowOff>
    </xdr:to>
    <xdr:sp macro="" textlink="">
      <xdr:nvSpPr>
        <xdr:cNvPr id="725" name="楕円 724"/>
        <xdr:cNvSpPr/>
      </xdr:nvSpPr>
      <xdr:spPr>
        <a:xfrm>
          <a:off x="13652500" y="164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79227</xdr:rowOff>
    </xdr:from>
    <xdr:ext cx="534377" cy="259045"/>
    <xdr:sp macro="" textlink="">
      <xdr:nvSpPr>
        <xdr:cNvPr id="726" name="テキスト ボックス 725"/>
        <xdr:cNvSpPr txBox="1"/>
      </xdr:nvSpPr>
      <xdr:spPr>
        <a:xfrm>
          <a:off x="13436111" y="165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163843</xdr:rowOff>
    </xdr:from>
    <xdr:to>
      <xdr:col>67</xdr:col>
      <xdr:colOff>101600</xdr:colOff>
      <xdr:row>96</xdr:row>
      <xdr:rowOff>93993</xdr:rowOff>
    </xdr:to>
    <xdr:sp macro="" textlink="">
      <xdr:nvSpPr>
        <xdr:cNvPr id="727" name="楕円 726"/>
        <xdr:cNvSpPr/>
      </xdr:nvSpPr>
      <xdr:spPr>
        <a:xfrm>
          <a:off x="12763500" y="164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85120</xdr:rowOff>
    </xdr:from>
    <xdr:ext cx="534377" cy="259045"/>
    <xdr:sp macro="" textlink="">
      <xdr:nvSpPr>
        <xdr:cNvPr id="728" name="テキスト ボックス 727"/>
        <xdr:cNvSpPr txBox="1"/>
      </xdr:nvSpPr>
      <xdr:spPr>
        <a:xfrm>
          <a:off x="12547111" y="1654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目的別歳出の住民一人当たりのコストは、商工費、教育費を除き類似団体内平均値を下回った。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総務費については財産総合管理費（豊富庁舎改修工事等）や行政事務電算化推進事業（基幹システム更新等）の減があったものの、財産総合管理費（旧豊富診療所解体工事）や中央市大学生等応援電子化商品券等給付事業、各種基金への積立により前年度から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民生費については、国施策による住民税非課税世帯や子育て世帯への給付事業の開始及び終了による増減のほか、障害や生活保護などの社会保障施策により全体的に増加となった。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衛生費については一部事務組合負担金が増加したものの、新型コロナウイルスワクチン接種関係事業費の減により全体で減少した。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商工費についてはふれあい館等管理運営事業や中央市運送事業者物価高騰対策支援事業が増加したものの、”心”あるまちへ！第３弾合同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PayPay</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キャンペーン事業の終了により減少となった。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教育費については、リニア建設に伴う田富北小学校移転整備事業、田富小学校の学校長寿命化等推進事業の増により前年度から大きく増加した。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財政調整基金残高は、積み立てを行うことにより増加した。　</a:t>
          </a:r>
        </a:p>
        <a:p>
          <a:r>
            <a:rPr kumimoji="1" lang="ja-JP" altLang="en-US" sz="1000">
              <a:solidFill>
                <a:sysClr val="windowText" lastClr="000000"/>
              </a:solidFill>
              <a:latin typeface="ＭＳ ゴシック" pitchFamily="49" charset="-128"/>
              <a:ea typeface="ＭＳ ゴシック" pitchFamily="49" charset="-128"/>
            </a:rPr>
            <a:t>　実質収支は、歳入歳出総額ともに増加したが歳入の増加額と比較し、歳出の増加額が上回ったため減少した。また、前年度からの繰越金と基金積立金を考慮した実質単年度収支についても、実質収支の影響により減少した。</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今後、保育園や公営住宅、学校等の統廃合及び大規模修繕等の大型建設事業が予定されているため、財政調整基金額は減少するものと見込まれる。</a:t>
          </a:r>
        </a:p>
        <a:p>
          <a:r>
            <a:rPr kumimoji="1" lang="ja-JP" altLang="en-US" sz="1000">
              <a:solidFill>
                <a:sysClr val="windowText" lastClr="000000"/>
              </a:solidFill>
              <a:latin typeface="ＭＳ ゴシック" pitchFamily="49" charset="-128"/>
              <a:ea typeface="ＭＳ ゴシック" pitchFamily="49" charset="-128"/>
            </a:rPr>
            <a:t>　中期的には、引き続き、財政上厳しい状況が想定されるため、各種事業における経費削減や平準化等全庁的な体制で財政健全化に取り組む。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baseline="0">
              <a:solidFill>
                <a:sysClr val="windowText" lastClr="000000"/>
              </a:solidFill>
              <a:latin typeface="ＭＳ ゴシック" pitchFamily="49" charset="-128"/>
              <a:ea typeface="ＭＳ ゴシック" pitchFamily="49" charset="-128"/>
            </a:rPr>
            <a:t>全ての会計において、前年度に引き続き黒字である。</a:t>
          </a:r>
        </a:p>
        <a:p>
          <a:r>
            <a:rPr kumimoji="1" lang="ja-JP" altLang="en-US" sz="1400" baseline="0">
              <a:solidFill>
                <a:sysClr val="windowText" lastClr="000000"/>
              </a:solidFill>
              <a:latin typeface="ＭＳ ゴシック" pitchFamily="49" charset="-128"/>
              <a:ea typeface="ＭＳ ゴシック" pitchFamily="49" charset="-128"/>
            </a:rPr>
            <a:t>　引き続き各会計において、適正な財政運営・企業運営に努める。</a:t>
          </a:r>
        </a:p>
        <a:p>
          <a:r>
            <a:rPr kumimoji="1" lang="ja-JP" altLang="en-US" sz="1400" baseline="0">
              <a:solidFill>
                <a:sysClr val="windowText" lastClr="000000"/>
              </a:solidFill>
              <a:latin typeface="ＭＳ ゴシック" pitchFamily="49" charset="-128"/>
              <a:ea typeface="ＭＳ ゴシック" pitchFamily="49" charset="-128"/>
            </a:rPr>
            <a:t>　なお、令和２年度より簡易水道事業、公共下水道事業および農業集落排水事業について</a:t>
          </a:r>
          <a:r>
            <a:rPr kumimoji="1" lang="ja-JP" altLang="en-US" sz="1400" baseline="0">
              <a:latin typeface="ＭＳ ゴシック" pitchFamily="49" charset="-128"/>
              <a:ea typeface="ＭＳ ゴシック" pitchFamily="49" charset="-128"/>
            </a:rPr>
            <a:t>は地方公営企業法の一部適用により公営企業会計に移行しているため、令和元年度までの記載がなくなっている。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16684315</v>
      </c>
      <c r="BO4" s="485"/>
      <c r="BP4" s="485"/>
      <c r="BQ4" s="485"/>
      <c r="BR4" s="485"/>
      <c r="BS4" s="485"/>
      <c r="BT4" s="485"/>
      <c r="BU4" s="486"/>
      <c r="BV4" s="484">
        <v>15830955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16.5</v>
      </c>
      <c r="CU4" s="625"/>
      <c r="CV4" s="625"/>
      <c r="CW4" s="625"/>
      <c r="CX4" s="625"/>
      <c r="CY4" s="625"/>
      <c r="CZ4" s="625"/>
      <c r="DA4" s="626"/>
      <c r="DB4" s="624">
        <v>19.3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14945237</v>
      </c>
      <c r="BO5" s="456"/>
      <c r="BP5" s="456"/>
      <c r="BQ5" s="456"/>
      <c r="BR5" s="456"/>
      <c r="BS5" s="456"/>
      <c r="BT5" s="456"/>
      <c r="BU5" s="457"/>
      <c r="BV5" s="455">
        <v>13868668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91.4</v>
      </c>
      <c r="CU5" s="453"/>
      <c r="CV5" s="453"/>
      <c r="CW5" s="453"/>
      <c r="CX5" s="453"/>
      <c r="CY5" s="453"/>
      <c r="CZ5" s="453"/>
      <c r="DA5" s="454"/>
      <c r="DB5" s="452">
        <v>87.9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1739078</v>
      </c>
      <c r="BO6" s="456"/>
      <c r="BP6" s="456"/>
      <c r="BQ6" s="456"/>
      <c r="BR6" s="456"/>
      <c r="BS6" s="456"/>
      <c r="BT6" s="456"/>
      <c r="BU6" s="457"/>
      <c r="BV6" s="455">
        <v>1962287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92.2</v>
      </c>
      <c r="CU6" s="599"/>
      <c r="CV6" s="599"/>
      <c r="CW6" s="599"/>
      <c r="CX6" s="599"/>
      <c r="CY6" s="599"/>
      <c r="CZ6" s="599"/>
      <c r="DA6" s="600"/>
      <c r="DB6" s="598">
        <v>89.6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309584</v>
      </c>
      <c r="BO7" s="456"/>
      <c r="BP7" s="456"/>
      <c r="BQ7" s="456"/>
      <c r="BR7" s="456"/>
      <c r="BS7" s="456"/>
      <c r="BT7" s="456"/>
      <c r="BU7" s="457"/>
      <c r="BV7" s="455">
        <v>326838</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8649631</v>
      </c>
      <c r="CU7" s="456"/>
      <c r="CV7" s="456"/>
      <c r="CW7" s="456"/>
      <c r="CX7" s="456"/>
      <c r="CY7" s="456"/>
      <c r="CZ7" s="456"/>
      <c r="DA7" s="457"/>
      <c r="DB7" s="455">
        <v>8491531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1429494</v>
      </c>
      <c r="BO8" s="456"/>
      <c r="BP8" s="456"/>
      <c r="BQ8" s="456"/>
      <c r="BR8" s="456"/>
      <c r="BS8" s="456"/>
      <c r="BT8" s="456"/>
      <c r="BU8" s="457"/>
      <c r="BV8" s="455">
        <v>1635449</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0.66</v>
      </c>
      <c r="CU8" s="559"/>
      <c r="CV8" s="559"/>
      <c r="CW8" s="559"/>
      <c r="CX8" s="559"/>
      <c r="CY8" s="559"/>
      <c r="CZ8" s="559"/>
      <c r="DA8" s="560"/>
      <c r="DB8" s="558">
        <v>0.66</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31216</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-205955</v>
      </c>
      <c r="BO9" s="456"/>
      <c r="BP9" s="456"/>
      <c r="BQ9" s="456"/>
      <c r="BR9" s="456"/>
      <c r="BS9" s="456"/>
      <c r="BT9" s="456"/>
      <c r="BU9" s="457"/>
      <c r="BV9" s="455">
        <v>342093</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12.1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31124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120289</v>
      </c>
      <c r="BO10" s="456"/>
      <c r="BP10" s="456"/>
      <c r="BQ10" s="456"/>
      <c r="BR10" s="456"/>
      <c r="BS10" s="456"/>
      <c r="BT10" s="456"/>
      <c r="BU10" s="457"/>
      <c r="BV10" s="455">
        <v>38911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30657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188880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28496</v>
      </c>
      <c r="S13" s="543"/>
      <c r="T13" s="543"/>
      <c r="U13" s="543"/>
      <c r="V13" s="544"/>
      <c r="W13" s="545" t="s">
        <v>131</v>
      </c>
      <c r="X13" s="441"/>
      <c r="Y13" s="441"/>
      <c r="Z13" s="441"/>
      <c r="AA13" s="441"/>
      <c r="AB13" s="442"/>
      <c r="AC13" s="408">
        <v>836</v>
      </c>
      <c r="AD13" s="409"/>
      <c r="AE13" s="409"/>
      <c r="AF13" s="409"/>
      <c r="AG13" s="410"/>
      <c r="AH13" s="408">
        <v>1021</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-85666</v>
      </c>
      <c r="BO13" s="456"/>
      <c r="BP13" s="456"/>
      <c r="BQ13" s="456"/>
      <c r="BR13" s="456"/>
      <c r="BS13" s="456"/>
      <c r="BT13" s="456"/>
      <c r="BU13" s="457"/>
      <c r="BV13" s="455">
        <v>192124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30802</v>
      </c>
      <c r="S14" s="543"/>
      <c r="T14" s="543"/>
      <c r="U14" s="543"/>
      <c r="V14" s="544"/>
      <c r="W14" s="546"/>
      <c r="X14" s="444"/>
      <c r="Y14" s="444"/>
      <c r="Z14" s="444"/>
      <c r="AA14" s="444"/>
      <c r="AB14" s="445"/>
      <c r="AC14" s="535">
        <v>5.7</v>
      </c>
      <c r="AD14" s="536"/>
      <c r="AE14" s="536"/>
      <c r="AF14" s="536"/>
      <c r="AG14" s="537"/>
      <c r="AH14" s="535">
        <v>6.7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0.5</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28645</v>
      </c>
      <c r="S15" s="543"/>
      <c r="T15" s="543"/>
      <c r="U15" s="543"/>
      <c r="V15" s="544"/>
      <c r="W15" s="545" t="s">
        <v>137</v>
      </c>
      <c r="X15" s="441"/>
      <c r="Y15" s="441"/>
      <c r="Z15" s="441"/>
      <c r="AA15" s="441"/>
      <c r="AB15" s="442"/>
      <c r="AC15" s="408">
        <v>4993</v>
      </c>
      <c r="AD15" s="409"/>
      <c r="AE15" s="409"/>
      <c r="AF15" s="409"/>
      <c r="AG15" s="410"/>
      <c r="AH15" s="408">
        <v>4943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4828039</v>
      </c>
      <c r="BO15" s="485"/>
      <c r="BP15" s="485"/>
      <c r="BQ15" s="485"/>
      <c r="BR15" s="485"/>
      <c r="BS15" s="485"/>
      <c r="BT15" s="485"/>
      <c r="BU15" s="486"/>
      <c r="BV15" s="484">
        <v>4687297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33.9</v>
      </c>
      <c r="AD16" s="536"/>
      <c r="AE16" s="536"/>
      <c r="AF16" s="536"/>
      <c r="AG16" s="537"/>
      <c r="AH16" s="535">
        <v>32.6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7273537</v>
      </c>
      <c r="BO16" s="456"/>
      <c r="BP16" s="456"/>
      <c r="BQ16" s="456"/>
      <c r="BR16" s="456"/>
      <c r="BS16" s="456"/>
      <c r="BT16" s="456"/>
      <c r="BU16" s="457"/>
      <c r="BV16" s="455">
        <v>7042917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8917</v>
      </c>
      <c r="AD17" s="409"/>
      <c r="AE17" s="409"/>
      <c r="AF17" s="409"/>
      <c r="AG17" s="410"/>
      <c r="AH17" s="408">
        <v>9200</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6148492</v>
      </c>
      <c r="BO17" s="456"/>
      <c r="BP17" s="456"/>
      <c r="BQ17" s="456"/>
      <c r="BR17" s="456"/>
      <c r="BS17" s="456"/>
      <c r="BT17" s="456"/>
      <c r="BU17" s="457"/>
      <c r="BV17" s="455">
        <v>5970452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31.69</v>
      </c>
      <c r="M18" s="508"/>
      <c r="N18" s="508"/>
      <c r="O18" s="508"/>
      <c r="P18" s="508"/>
      <c r="Q18" s="508"/>
      <c r="R18" s="509"/>
      <c r="S18" s="509"/>
      <c r="T18" s="509"/>
      <c r="U18" s="509"/>
      <c r="V18" s="510"/>
      <c r="W18" s="526"/>
      <c r="X18" s="527"/>
      <c r="Y18" s="527"/>
      <c r="Z18" s="527"/>
      <c r="AA18" s="527"/>
      <c r="AB18" s="551"/>
      <c r="AC18" s="425">
        <v>60.5</v>
      </c>
      <c r="AD18" s="426"/>
      <c r="AE18" s="426"/>
      <c r="AF18" s="426"/>
      <c r="AG18" s="511"/>
      <c r="AH18" s="425">
        <v>60.7</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7972980</v>
      </c>
      <c r="BO18" s="456"/>
      <c r="BP18" s="456"/>
      <c r="BQ18" s="456"/>
      <c r="BR18" s="456"/>
      <c r="BS18" s="456"/>
      <c r="BT18" s="456"/>
      <c r="BU18" s="457"/>
      <c r="BV18" s="455">
        <v>7583880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985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11589016</v>
      </c>
      <c r="BO19" s="456"/>
      <c r="BP19" s="456"/>
      <c r="BQ19" s="456"/>
      <c r="BR19" s="456"/>
      <c r="BS19" s="456"/>
      <c r="BT19" s="456"/>
      <c r="BU19" s="457"/>
      <c r="BV19" s="455">
        <v>11057810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13552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16099699</v>
      </c>
      <c r="BO22" s="485"/>
      <c r="BP22" s="485"/>
      <c r="BQ22" s="485"/>
      <c r="BR22" s="485"/>
      <c r="BS22" s="485"/>
      <c r="BT22" s="485"/>
      <c r="BU22" s="486"/>
      <c r="BV22" s="484">
        <v>16488720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6691619</v>
      </c>
      <c r="BO23" s="456"/>
      <c r="BP23" s="456"/>
      <c r="BQ23" s="456"/>
      <c r="BR23" s="456"/>
      <c r="BS23" s="456"/>
      <c r="BT23" s="456"/>
      <c r="BU23" s="457"/>
      <c r="BV23" s="455">
        <v>7238058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7640</v>
      </c>
      <c r="R24" s="409"/>
      <c r="S24" s="409"/>
      <c r="T24" s="409"/>
      <c r="U24" s="409"/>
      <c r="V24" s="410"/>
      <c r="W24" s="498"/>
      <c r="X24" s="435"/>
      <c r="Y24" s="436"/>
      <c r="Z24" s="411" t="s">
        <v>161</v>
      </c>
      <c r="AA24" s="412"/>
      <c r="AB24" s="412"/>
      <c r="AC24" s="412"/>
      <c r="AD24" s="412"/>
      <c r="AE24" s="412"/>
      <c r="AF24" s="412"/>
      <c r="AG24" s="413"/>
      <c r="AH24" s="408">
        <v>210</v>
      </c>
      <c r="AI24" s="409"/>
      <c r="AJ24" s="409"/>
      <c r="AK24" s="409"/>
      <c r="AL24" s="410"/>
      <c r="AM24" s="408">
        <v>643020</v>
      </c>
      <c r="AN24" s="409"/>
      <c r="AO24" s="409"/>
      <c r="AP24" s="409"/>
      <c r="AQ24" s="409"/>
      <c r="AR24" s="410"/>
      <c r="AS24" s="408">
        <v>3062</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10185192</v>
      </c>
      <c r="BO24" s="456"/>
      <c r="BP24" s="456"/>
      <c r="BQ24" s="456"/>
      <c r="BR24" s="456"/>
      <c r="BS24" s="456"/>
      <c r="BT24" s="456"/>
      <c r="BU24" s="457"/>
      <c r="BV24" s="455">
        <v>10052982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5970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794874</v>
      </c>
      <c r="BO25" s="485"/>
      <c r="BP25" s="485"/>
      <c r="BQ25" s="485"/>
      <c r="BR25" s="485"/>
      <c r="BS25" s="485"/>
      <c r="BT25" s="485"/>
      <c r="BU25" s="486"/>
      <c r="BV25" s="484">
        <v>1009866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5580</v>
      </c>
      <c r="R26" s="409"/>
      <c r="S26" s="409"/>
      <c r="T26" s="409"/>
      <c r="U26" s="409"/>
      <c r="V26" s="410"/>
      <c r="W26" s="498"/>
      <c r="X26" s="435"/>
      <c r="Y26" s="436"/>
      <c r="Z26" s="411" t="s">
        <v>167</v>
      </c>
      <c r="AA26" s="466"/>
      <c r="AB26" s="466"/>
      <c r="AC26" s="466"/>
      <c r="AD26" s="466"/>
      <c r="AE26" s="466"/>
      <c r="AF26" s="466"/>
      <c r="AG26" s="467"/>
      <c r="AH26" s="408">
        <v>1</v>
      </c>
      <c r="AI26" s="409"/>
      <c r="AJ26" s="409"/>
      <c r="AK26" s="409"/>
      <c r="AL26" s="410"/>
      <c r="AM26" s="408" t="s">
        <v>168</v>
      </c>
      <c r="AN26" s="409"/>
      <c r="AO26" s="409"/>
      <c r="AP26" s="409"/>
      <c r="AQ26" s="409"/>
      <c r="AR26" s="410"/>
      <c r="AS26" s="408" t="s">
        <v>168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3300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529770</v>
      </c>
      <c r="BO27" s="490"/>
      <c r="BP27" s="490"/>
      <c r="BQ27" s="490"/>
      <c r="BR27" s="490"/>
      <c r="BS27" s="490"/>
      <c r="BT27" s="490"/>
      <c r="BU27" s="491"/>
      <c r="BV27" s="489">
        <v>529758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3000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3014921</v>
      </c>
      <c r="BO28" s="485"/>
      <c r="BP28" s="485"/>
      <c r="BQ28" s="485"/>
      <c r="BR28" s="485"/>
      <c r="BS28" s="485"/>
      <c r="BT28" s="485"/>
      <c r="BU28" s="486"/>
      <c r="BV28" s="484">
        <v>2894632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2900</v>
      </c>
      <c r="R29" s="409"/>
      <c r="S29" s="409"/>
      <c r="T29" s="409"/>
      <c r="U29" s="409"/>
      <c r="V29" s="410"/>
      <c r="W29" s="499"/>
      <c r="X29" s="500"/>
      <c r="Y29" s="501"/>
      <c r="Z29" s="411" t="s">
        <v>177</v>
      </c>
      <c r="AA29" s="412"/>
      <c r="AB29" s="412"/>
      <c r="AC29" s="412"/>
      <c r="AD29" s="412"/>
      <c r="AE29" s="412"/>
      <c r="AF29" s="412"/>
      <c r="AG29" s="413"/>
      <c r="AH29" s="408">
        <v>210</v>
      </c>
      <c r="AI29" s="409"/>
      <c r="AJ29" s="409"/>
      <c r="AK29" s="409"/>
      <c r="AL29" s="410"/>
      <c r="AM29" s="408">
        <v>643020</v>
      </c>
      <c r="AN29" s="409"/>
      <c r="AO29" s="409"/>
      <c r="AP29" s="409"/>
      <c r="AQ29" s="409"/>
      <c r="AR29" s="410"/>
      <c r="AS29" s="408">
        <v>3062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443101</v>
      </c>
      <c r="BO29" s="456"/>
      <c r="BP29" s="456"/>
      <c r="BQ29" s="456"/>
      <c r="BR29" s="456"/>
      <c r="BS29" s="456"/>
      <c r="BT29" s="456"/>
      <c r="BU29" s="457"/>
      <c r="BV29" s="455">
        <v>396449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4326165</v>
      </c>
      <c r="BO30" s="490"/>
      <c r="BP30" s="490"/>
      <c r="BQ30" s="490"/>
      <c r="BR30" s="490"/>
      <c r="BS30" s="490"/>
      <c r="BT30" s="490"/>
      <c r="BU30" s="491"/>
      <c r="BV30" s="489">
        <v>4464658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上水道事業会計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山梨県市町村総合事務組合（一般会計）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中央市農業振興公社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田富よし原処理センター事業特別会計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簡易水道事業会計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山梨県市町村総合事務組合（行政手続の電子化事業特別会計他3特別会計）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中巨摩地区広域事務組合（一般会計）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地域包括支援センター特別会計</v>
      </c>
      <c r="X37" s="404"/>
      <c r="Y37" s="404"/>
      <c r="Z37" s="404"/>
      <c r="AA37" s="404"/>
      <c r="AB37" s="404"/>
      <c r="AC37" s="404"/>
      <c r="AD37" s="404"/>
      <c r="AE37" s="404"/>
      <c r="AF37" s="404"/>
      <c r="AG37" s="404"/>
      <c r="AH37" s="404"/>
      <c r="AI37" s="404"/>
      <c r="AJ37" s="404"/>
      <c r="AK37" s="404"/>
      <c r="AL37" s="181"/>
      <c r="AM37" s="403">
        <f t="shared" si="0"/>
        <v>10</v>
      </c>
      <c r="AN37" s="403"/>
      <c r="AO37" s="404" t="str">
        <f>IF('各会計、関係団体の財政状況及び健全化判断比率'!B35="","",'各会計、関係団体の財政状況及び健全化判断比率'!B35)</f>
        <v>農業集落排水事業会計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中巨摩地区広域事務組合（ごみ処理事業特別会計）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中巨摩地区広域事務組合（地区公園事業特別会計）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中巨摩地区広域事務組合（老人福祉事業特別会計）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中巨摩地区広域事務組合（勤労青年センター事業特別会計）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18</v>
      </c>
      <c r="BX41" s="403"/>
      <c r="BY41" s="404" t="str">
        <f>IF('各会計、関係団体の財政状況及び健全化判断比率'!B75="","",'各会計、関係団体の財政状況及び健全化判断比率'!B75)</f>
        <v>中巨摩地区広域事務組合（し尿処理事業特別会計）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19</v>
      </c>
      <c r="BX42" s="403"/>
      <c r="BY42" s="404" t="str">
        <f>IF('各会計、関係団体の財政状況及び健全化判断比率'!B76="","",'各会計、関係団体の財政状況及び健全化判断比率'!B76)</f>
        <v>三郡衛生組合（一般会計）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20</v>
      </c>
      <c r="BX43" s="403"/>
      <c r="BY43" s="404" t="str">
        <f>IF('各会計、関係団体の財政状況及び健全化判断比率'!B77="","",'各会計、関係団体の財政状況及び健全化判断比率'!B77)</f>
        <v>三郡衛生組合（し尿処理事業特別会計）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sds5cAdBKeNqMOfrfmuRyTf1/XJy8TgdbP77RN+3/i6CQ1Dnhi/Jqsky3U0ByNb4kHZNAPH/UiXp7jX2eaOXg==" saltValue="kQEwas/ZPKU+tyM+QkFG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14.6</v>
      </c>
      <c r="G34" s="33">
        <v>15.71</v>
      </c>
      <c r="H34" s="33">
        <v>14.13</v>
      </c>
      <c r="I34" s="33">
        <v>18.47</v>
      </c>
      <c r="J34" s="34">
        <v>15.57</v>
      </c>
      <c r="K34" s="22"/>
      <c r="L34" s="22"/>
      <c r="M34" s="22"/>
      <c r="N34" s="22"/>
      <c r="O34" s="22"/>
      <c r="P34" s="22"/>
    </row>
    <row r="35" spans="1:16" ht="39" customHeight="1" x14ac:dyDescent="0.15">
      <c r="A35" s="22"/>
      <c r="B35" s="35"/>
      <c r="C35" s="1181" t="s">
        <v>535</v>
      </c>
      <c r="D35" s="1182"/>
      <c r="E35" s="1183"/>
      <c r="F35" s="36">
        <v>4.7699999999999996</v>
      </c>
      <c r="G35" s="37">
        <v>3.95</v>
      </c>
      <c r="H35" s="37">
        <v>3.72</v>
      </c>
      <c r="I35" s="37">
        <v>4.07</v>
      </c>
      <c r="J35" s="38">
        <v>3.88</v>
      </c>
      <c r="K35" s="22"/>
      <c r="L35" s="22"/>
      <c r="M35" s="22"/>
      <c r="N35" s="22"/>
      <c r="O35" s="22"/>
      <c r="P35" s="22"/>
    </row>
    <row r="36" spans="1:16" ht="39" customHeight="1" x14ac:dyDescent="0.15">
      <c r="A36" s="22"/>
      <c r="B36" s="35"/>
      <c r="C36" s="1181" t="s">
        <v>536</v>
      </c>
      <c r="D36" s="1182"/>
      <c r="E36" s="1183"/>
      <c r="F36" s="36" t="s">
        <v>490</v>
      </c>
      <c r="G36" s="37">
        <v>1.57</v>
      </c>
      <c r="H36" s="37">
        <v>1.58</v>
      </c>
      <c r="I36" s="37">
        <v>1.81</v>
      </c>
      <c r="J36" s="38">
        <v>1.96</v>
      </c>
      <c r="K36" s="22"/>
      <c r="L36" s="22"/>
      <c r="M36" s="22"/>
      <c r="N36" s="22"/>
      <c r="O36" s="22"/>
      <c r="P36" s="22"/>
    </row>
    <row r="37" spans="1:16" ht="39" customHeight="1" x14ac:dyDescent="0.15">
      <c r="A37" s="22"/>
      <c r="B37" s="35"/>
      <c r="C37" s="1181" t="s">
        <v>537</v>
      </c>
      <c r="D37" s="1182"/>
      <c r="E37" s="1183"/>
      <c r="F37" s="36">
        <v>0.62</v>
      </c>
      <c r="G37" s="37">
        <v>1.6</v>
      </c>
      <c r="H37" s="37">
        <v>1.53</v>
      </c>
      <c r="I37" s="37">
        <v>1.71</v>
      </c>
      <c r="J37" s="38">
        <v>1.25</v>
      </c>
      <c r="K37" s="22"/>
      <c r="L37" s="22"/>
      <c r="M37" s="22"/>
      <c r="N37" s="22"/>
      <c r="O37" s="22"/>
      <c r="P37" s="22"/>
    </row>
    <row r="38" spans="1:16" ht="39" customHeight="1" x14ac:dyDescent="0.15">
      <c r="A38" s="22"/>
      <c r="B38" s="35"/>
      <c r="C38" s="1181" t="s">
        <v>538</v>
      </c>
      <c r="D38" s="1182"/>
      <c r="E38" s="1183"/>
      <c r="F38" s="36" t="s">
        <v>490</v>
      </c>
      <c r="G38" s="37">
        <v>0.17</v>
      </c>
      <c r="H38" s="37">
        <v>0.73</v>
      </c>
      <c r="I38" s="37">
        <v>0.83</v>
      </c>
      <c r="J38" s="38">
        <v>0.96</v>
      </c>
      <c r="K38" s="22"/>
      <c r="L38" s="22"/>
      <c r="M38" s="22"/>
      <c r="N38" s="22"/>
      <c r="O38" s="22"/>
      <c r="P38" s="22"/>
    </row>
    <row r="39" spans="1:16" ht="39" customHeight="1" x14ac:dyDescent="0.15">
      <c r="A39" s="22"/>
      <c r="B39" s="35"/>
      <c r="C39" s="1181" t="s">
        <v>539</v>
      </c>
      <c r="D39" s="1182"/>
      <c r="E39" s="1183"/>
      <c r="F39" s="36">
        <v>0.55000000000000004</v>
      </c>
      <c r="G39" s="37">
        <v>0.67</v>
      </c>
      <c r="H39" s="37">
        <v>0.71</v>
      </c>
      <c r="I39" s="37">
        <v>0.78</v>
      </c>
      <c r="J39" s="38">
        <v>0.95</v>
      </c>
      <c r="K39" s="22"/>
      <c r="L39" s="22"/>
      <c r="M39" s="22"/>
      <c r="N39" s="22"/>
      <c r="O39" s="22"/>
      <c r="P39" s="22"/>
    </row>
    <row r="40" spans="1:16" ht="39" customHeight="1" x14ac:dyDescent="0.15">
      <c r="A40" s="22"/>
      <c r="B40" s="35"/>
      <c r="C40" s="1181" t="s">
        <v>540</v>
      </c>
      <c r="D40" s="1182"/>
      <c r="E40" s="1183"/>
      <c r="F40" s="36">
        <v>0.42</v>
      </c>
      <c r="G40" s="37">
        <v>0.33</v>
      </c>
      <c r="H40" s="37">
        <v>0.45</v>
      </c>
      <c r="I40" s="37">
        <v>0.59</v>
      </c>
      <c r="J40" s="38">
        <v>0.57999999999999996</v>
      </c>
      <c r="K40" s="22"/>
      <c r="L40" s="22"/>
      <c r="M40" s="22"/>
      <c r="N40" s="22"/>
      <c r="O40" s="22"/>
      <c r="P40" s="22"/>
    </row>
    <row r="41" spans="1:16" ht="39" customHeight="1" x14ac:dyDescent="0.15">
      <c r="A41" s="22"/>
      <c r="B41" s="35"/>
      <c r="C41" s="1181" t="s">
        <v>541</v>
      </c>
      <c r="D41" s="1182"/>
      <c r="E41" s="1183"/>
      <c r="F41" s="36" t="s">
        <v>490</v>
      </c>
      <c r="G41" s="37">
        <v>1.34</v>
      </c>
      <c r="H41" s="37">
        <v>0.12</v>
      </c>
      <c r="I41" s="37">
        <v>0.34</v>
      </c>
      <c r="J41" s="38">
        <v>0.05</v>
      </c>
      <c r="K41" s="22"/>
      <c r="L41" s="22"/>
      <c r="M41" s="22"/>
      <c r="N41" s="22"/>
      <c r="O41" s="22"/>
      <c r="P41" s="22"/>
    </row>
    <row r="42" spans="1:16" ht="39" customHeight="1" x14ac:dyDescent="0.15">
      <c r="A42" s="22"/>
      <c r="B42" s="39"/>
      <c r="C42" s="1181" t="s">
        <v>542</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543</v>
      </c>
      <c r="D43" s="1185"/>
      <c r="E43" s="1186"/>
      <c r="F43" s="41">
        <v>1.56</v>
      </c>
      <c r="G43" s="42">
        <v>0.02</v>
      </c>
      <c r="H43" s="42">
        <v>0.02</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Qvi12tW7X9gti7BwvhmR/cdYC6wPGX+eq5xX0Q3IkVz+Xpo5gNdeYeYE3peP/uhjnMtPHUw4hHSUDqR6bZYMg==" saltValue="In0rFp0yBpeqoM0qAIn0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1259</v>
      </c>
      <c r="L45" s="60">
        <v>1272</v>
      </c>
      <c r="M45" s="60">
        <v>1320</v>
      </c>
      <c r="N45" s="60">
        <v>1332</v>
      </c>
      <c r="O45" s="61">
        <v>1391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603</v>
      </c>
      <c r="L48" s="64">
        <v>485</v>
      </c>
      <c r="M48" s="64">
        <v>427</v>
      </c>
      <c r="N48" s="64">
        <v>427</v>
      </c>
      <c r="O48" s="65">
        <v>407</v>
      </c>
      <c r="P48" s="48"/>
      <c r="Q48" s="48"/>
      <c r="R48" s="48"/>
      <c r="S48" s="48"/>
      <c r="T48" s="48"/>
      <c r="U48" s="48"/>
    </row>
    <row r="49" spans="1:21" ht="30.75" customHeight="1" x14ac:dyDescent="0.15">
      <c r="A49" s="48"/>
      <c r="B49" s="1214"/>
      <c r="C49" s="1215"/>
      <c r="D49" s="62"/>
      <c r="E49" s="1191" t="s">
        <v>14</v>
      </c>
      <c r="F49" s="1191"/>
      <c r="G49" s="1191"/>
      <c r="H49" s="1191"/>
      <c r="I49" s="1191"/>
      <c r="J49" s="1192"/>
      <c r="K49" s="63">
        <v>74</v>
      </c>
      <c r="L49" s="64">
        <v>75</v>
      </c>
      <c r="M49" s="64">
        <v>78</v>
      </c>
      <c r="N49" s="64">
        <v>77</v>
      </c>
      <c r="O49" s="65">
        <v>77</v>
      </c>
      <c r="P49" s="48"/>
      <c r="Q49" s="48"/>
      <c r="R49" s="48"/>
      <c r="S49" s="48"/>
      <c r="T49" s="48"/>
      <c r="U49" s="48"/>
    </row>
    <row r="50" spans="1:21" ht="30.75" customHeight="1" x14ac:dyDescent="0.15">
      <c r="A50" s="48"/>
      <c r="B50" s="1214"/>
      <c r="C50" s="1215"/>
      <c r="D50" s="62"/>
      <c r="E50" s="1191" t="s">
        <v>15</v>
      </c>
      <c r="F50" s="1191"/>
      <c r="G50" s="1191"/>
      <c r="H50" s="1191"/>
      <c r="I50" s="1191"/>
      <c r="J50" s="1192"/>
      <c r="K50" s="63">
        <v>13</v>
      </c>
      <c r="L50" s="64">
        <v>12</v>
      </c>
      <c r="M50" s="64">
        <v>12</v>
      </c>
      <c r="N50" s="64">
        <v>11</v>
      </c>
      <c r="O50" s="65">
        <v>11</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t="s">
        <v>490</v>
      </c>
      <c r="M51" s="64" t="s">
        <v>490</v>
      </c>
      <c r="N51" s="64" t="s">
        <v>490</v>
      </c>
      <c r="O51" s="65" t="s">
        <v>490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1349</v>
      </c>
      <c r="L52" s="64">
        <v>1327</v>
      </c>
      <c r="M52" s="64">
        <v>1321</v>
      </c>
      <c r="N52" s="64">
        <v>1337</v>
      </c>
      <c r="O52" s="65">
        <v>1335</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600</v>
      </c>
      <c r="L53" s="69">
        <v>517</v>
      </c>
      <c r="M53" s="69">
        <v>516</v>
      </c>
      <c r="N53" s="69">
        <v>510</v>
      </c>
      <c r="O53" s="70">
        <v>551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PVaHijWfuMYwTTrquppoDLmek74cgC16X4GP3P2ryMIK0StAeoA3lnuvhhhrA+Ba9yvoXlfkmISIoVNq9bbvg==" saltValue="Je+yJ9vmFoOnbImJyBRs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17068</v>
      </c>
      <c r="J41" s="356">
        <v>17274</v>
      </c>
      <c r="K41" s="356">
        <v>17146</v>
      </c>
      <c r="L41" s="356">
        <v>16489</v>
      </c>
      <c r="M41" s="357">
        <v>16100</v>
      </c>
    </row>
    <row r="42" spans="2:13" ht="27.75" customHeight="1" x14ac:dyDescent="0.15">
      <c r="B42" s="1222"/>
      <c r="C42" s="1223"/>
      <c r="D42" s="106"/>
      <c r="E42" s="1226" t="s">
        <v>32</v>
      </c>
      <c r="F42" s="1226"/>
      <c r="G42" s="1226"/>
      <c r="H42" s="1227"/>
      <c r="I42" s="358">
        <v>145</v>
      </c>
      <c r="J42" s="359">
        <v>133</v>
      </c>
      <c r="K42" s="359">
        <v>122</v>
      </c>
      <c r="L42" s="359">
        <v>148</v>
      </c>
      <c r="M42" s="360">
        <v>137</v>
      </c>
    </row>
    <row r="43" spans="2:13" ht="27.75" customHeight="1" x14ac:dyDescent="0.15">
      <c r="B43" s="1222"/>
      <c r="C43" s="1223"/>
      <c r="D43" s="106"/>
      <c r="E43" s="1226" t="s">
        <v>33</v>
      </c>
      <c r="F43" s="1226"/>
      <c r="G43" s="1226"/>
      <c r="H43" s="1227"/>
      <c r="I43" s="358">
        <v>7315</v>
      </c>
      <c r="J43" s="359">
        <v>6804</v>
      </c>
      <c r="K43" s="359">
        <v>6216</v>
      </c>
      <c r="L43" s="359">
        <v>6306</v>
      </c>
      <c r="M43" s="360">
        <v>5716</v>
      </c>
    </row>
    <row r="44" spans="2:13" ht="27.75" customHeight="1" x14ac:dyDescent="0.15">
      <c r="B44" s="1222"/>
      <c r="C44" s="1223"/>
      <c r="D44" s="106"/>
      <c r="E44" s="1226" t="s">
        <v>34</v>
      </c>
      <c r="F44" s="1226"/>
      <c r="G44" s="1226"/>
      <c r="H44" s="1227"/>
      <c r="I44" s="358">
        <v>668</v>
      </c>
      <c r="J44" s="359">
        <v>612</v>
      </c>
      <c r="K44" s="359">
        <v>582</v>
      </c>
      <c r="L44" s="359">
        <v>537</v>
      </c>
      <c r="M44" s="360">
        <v>493</v>
      </c>
    </row>
    <row r="45" spans="2:13" ht="27.75" customHeight="1" x14ac:dyDescent="0.15">
      <c r="B45" s="1222"/>
      <c r="C45" s="1223"/>
      <c r="D45" s="106"/>
      <c r="E45" s="1226" t="s">
        <v>35</v>
      </c>
      <c r="F45" s="1226"/>
      <c r="G45" s="1226"/>
      <c r="H45" s="1227"/>
      <c r="I45" s="358">
        <v>700</v>
      </c>
      <c r="J45" s="359">
        <v>712</v>
      </c>
      <c r="K45" s="359">
        <v>725</v>
      </c>
      <c r="L45" s="359">
        <v>682</v>
      </c>
      <c r="M45" s="360">
        <v>676</v>
      </c>
    </row>
    <row r="46" spans="2:13" ht="27.75" customHeight="1" x14ac:dyDescent="0.15">
      <c r="B46" s="1222"/>
      <c r="C46" s="1223"/>
      <c r="D46" s="107"/>
      <c r="E46" s="1226" t="s">
        <v>36</v>
      </c>
      <c r="F46" s="1226"/>
      <c r="G46" s="1226"/>
      <c r="H46" s="1227"/>
      <c r="I46" s="358">
        <v>4</v>
      </c>
      <c r="J46" s="359">
        <v>3</v>
      </c>
      <c r="K46" s="359">
        <v>2</v>
      </c>
      <c r="L46" s="359">
        <v>1</v>
      </c>
      <c r="M46" s="360">
        <v>1</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t="s">
        <v>490</v>
      </c>
      <c r="J49" s="359" t="s">
        <v>490</v>
      </c>
      <c r="K49" s="359" t="s">
        <v>490</v>
      </c>
      <c r="L49" s="359" t="s">
        <v>490</v>
      </c>
      <c r="M49" s="360" t="s">
        <v>490</v>
      </c>
    </row>
    <row r="50" spans="2:13" ht="27.75" customHeight="1" x14ac:dyDescent="0.15">
      <c r="B50" s="1220" t="s">
        <v>40</v>
      </c>
      <c r="C50" s="1221"/>
      <c r="D50" s="109"/>
      <c r="E50" s="1226" t="s">
        <v>41</v>
      </c>
      <c r="F50" s="1226"/>
      <c r="G50" s="1226"/>
      <c r="H50" s="1227"/>
      <c r="I50" s="358">
        <v>5423</v>
      </c>
      <c r="J50" s="359">
        <v>6077</v>
      </c>
      <c r="K50" s="359">
        <v>7449</v>
      </c>
      <c r="L50" s="359">
        <v>7214</v>
      </c>
      <c r="M50" s="360">
        <v>7254</v>
      </c>
    </row>
    <row r="51" spans="2:13" ht="27.75" customHeight="1" x14ac:dyDescent="0.15">
      <c r="B51" s="1222"/>
      <c r="C51" s="1223"/>
      <c r="D51" s="106"/>
      <c r="E51" s="1226" t="s">
        <v>42</v>
      </c>
      <c r="F51" s="1226"/>
      <c r="G51" s="1226"/>
      <c r="H51" s="1227"/>
      <c r="I51" s="358">
        <v>266</v>
      </c>
      <c r="J51" s="359">
        <v>233</v>
      </c>
      <c r="K51" s="359">
        <v>420</v>
      </c>
      <c r="L51" s="359">
        <v>411</v>
      </c>
      <c r="M51" s="360">
        <v>484</v>
      </c>
    </row>
    <row r="52" spans="2:13" ht="27.75" customHeight="1" x14ac:dyDescent="0.15">
      <c r="B52" s="1224"/>
      <c r="C52" s="1225"/>
      <c r="D52" s="106"/>
      <c r="E52" s="1226" t="s">
        <v>43</v>
      </c>
      <c r="F52" s="1226"/>
      <c r="G52" s="1226"/>
      <c r="H52" s="1227"/>
      <c r="I52" s="358">
        <v>17933</v>
      </c>
      <c r="J52" s="359">
        <v>17560</v>
      </c>
      <c r="K52" s="359">
        <v>17262</v>
      </c>
      <c r="L52" s="359">
        <v>16497</v>
      </c>
      <c r="M52" s="360">
        <v>15770</v>
      </c>
    </row>
    <row r="53" spans="2:13" ht="27.75" customHeight="1" thickBot="1" x14ac:dyDescent="0.2">
      <c r="B53" s="1228" t="s">
        <v>19</v>
      </c>
      <c r="C53" s="1229"/>
      <c r="D53" s="110"/>
      <c r="E53" s="1230" t="s">
        <v>44</v>
      </c>
      <c r="F53" s="1230"/>
      <c r="G53" s="1230"/>
      <c r="H53" s="1231"/>
      <c r="I53" s="361">
        <v>2278</v>
      </c>
      <c r="J53" s="362">
        <v>1667</v>
      </c>
      <c r="K53" s="362">
        <v>-339</v>
      </c>
      <c r="L53" s="362">
        <v>41</v>
      </c>
      <c r="M53" s="363">
        <v>-385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qGEgXA3Q18RTdZLeFD/HSgxkXvRLgUHfOUZ3G/NuYWvOO8nejYb0zI8qW7odyvbsvIcM7MejJNygqun9+lcug==" saltValue="AbkDtZ8jqE/YwrkNiC15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3045</v>
      </c>
      <c r="G55" s="122">
        <v>2895</v>
      </c>
      <c r="H55" s="123">
        <v>3015</v>
      </c>
    </row>
    <row r="56" spans="2:8" ht="52.5" customHeight="1" x14ac:dyDescent="0.15">
      <c r="B56" s="124"/>
      <c r="C56" s="1249" t="s">
        <v>47</v>
      </c>
      <c r="D56" s="1249"/>
      <c r="E56" s="1250"/>
      <c r="F56" s="125">
        <v>396</v>
      </c>
      <c r="G56" s="125">
        <v>396</v>
      </c>
      <c r="H56" s="126">
        <v>443</v>
      </c>
    </row>
    <row r="57" spans="2:8" ht="53.25" customHeight="1" x14ac:dyDescent="0.15">
      <c r="B57" s="124"/>
      <c r="C57" s="1251" t="s">
        <v>48</v>
      </c>
      <c r="D57" s="1251"/>
      <c r="E57" s="1252"/>
      <c r="F57" s="127">
        <v>4632</v>
      </c>
      <c r="G57" s="127">
        <v>4465</v>
      </c>
      <c r="H57" s="128">
        <v>4326</v>
      </c>
    </row>
    <row r="58" spans="2:8" ht="45.75" customHeight="1" x14ac:dyDescent="0.15">
      <c r="B58" s="129"/>
      <c r="C58" s="1239" t="s">
        <v>571</v>
      </c>
      <c r="D58" s="1240"/>
      <c r="E58" s="1241"/>
      <c r="F58" s="130">
        <v>1648</v>
      </c>
      <c r="G58" s="130">
        <v>1672</v>
      </c>
      <c r="H58" s="131">
        <v>1683</v>
      </c>
    </row>
    <row r="59" spans="2:8" ht="45.75" customHeight="1" x14ac:dyDescent="0.15">
      <c r="B59" s="129"/>
      <c r="C59" s="1239" t="s">
        <v>572</v>
      </c>
      <c r="D59" s="1240"/>
      <c r="E59" s="1241"/>
      <c r="F59" s="130">
        <v>1692</v>
      </c>
      <c r="G59" s="130">
        <v>1689</v>
      </c>
      <c r="H59" s="131">
        <v>1670</v>
      </c>
    </row>
    <row r="60" spans="2:8" ht="45.75" customHeight="1" x14ac:dyDescent="0.15">
      <c r="B60" s="129"/>
      <c r="C60" s="1239" t="s">
        <v>568</v>
      </c>
      <c r="D60" s="1240"/>
      <c r="E60" s="1241"/>
      <c r="F60" s="130">
        <v>610</v>
      </c>
      <c r="G60" s="130">
        <v>418</v>
      </c>
      <c r="H60" s="131">
        <v>286</v>
      </c>
    </row>
    <row r="61" spans="2:8" ht="45.75" customHeight="1" x14ac:dyDescent="0.15">
      <c r="B61" s="129"/>
      <c r="C61" s="1239" t="s">
        <v>569</v>
      </c>
      <c r="D61" s="1240"/>
      <c r="E61" s="1241"/>
      <c r="F61" s="130">
        <v>256</v>
      </c>
      <c r="G61" s="130">
        <v>256</v>
      </c>
      <c r="H61" s="131">
        <v>256</v>
      </c>
    </row>
    <row r="62" spans="2:8" ht="45.75" customHeight="1" thickBot="1" x14ac:dyDescent="0.2">
      <c r="B62" s="132"/>
      <c r="C62" s="1242" t="s">
        <v>570</v>
      </c>
      <c r="D62" s="1243"/>
      <c r="E62" s="1244"/>
      <c r="F62" s="133">
        <v>246</v>
      </c>
      <c r="G62" s="133">
        <v>246</v>
      </c>
      <c r="H62" s="134">
        <v>246</v>
      </c>
    </row>
    <row r="63" spans="2:8" ht="52.5" customHeight="1" thickBot="1" x14ac:dyDescent="0.2">
      <c r="B63" s="135"/>
      <c r="C63" s="1245" t="s">
        <v>49</v>
      </c>
      <c r="D63" s="1245"/>
      <c r="E63" s="1246"/>
      <c r="F63" s="136">
        <v>8073</v>
      </c>
      <c r="G63" s="136">
        <v>7756</v>
      </c>
      <c r="H63" s="137">
        <v>7784</v>
      </c>
    </row>
    <row r="64" spans="2:8" x14ac:dyDescent="0.15"/>
  </sheetData>
  <sheetProtection algorithmName="SHA-512" hashValue="k8xIiTyUMpXLEv41r2LeN4qLg8vxf1VOS/ics1uhH3/hFRCDoL9sRpJN07hI+XUhYHAjmNSnGxEGkQvoLPLK+A==" saltValue="/671i1JzRI810vmMaJ6Z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576</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577</v>
      </c>
      <c r="AO51" s="1256"/>
      <c r="AP51" s="1256"/>
      <c r="AQ51" s="1256"/>
      <c r="AR51" s="1256"/>
      <c r="AS51" s="1256"/>
      <c r="AT51" s="1256"/>
      <c r="AU51" s="1256"/>
      <c r="AV51" s="1256"/>
      <c r="AW51" s="1256"/>
      <c r="AX51" s="1256"/>
      <c r="AY51" s="1256"/>
      <c r="AZ51" s="1256"/>
      <c r="BA51" s="1256"/>
      <c r="BB51" s="1256" t="s">
        <v>578</v>
      </c>
      <c r="BC51" s="1256"/>
      <c r="BD51" s="1256"/>
      <c r="BE51" s="1256"/>
      <c r="BF51" s="1256"/>
      <c r="BG51" s="1256"/>
      <c r="BH51" s="1256"/>
      <c r="BI51" s="1256"/>
      <c r="BJ51" s="1256"/>
      <c r="BK51" s="1256"/>
      <c r="BL51" s="1256"/>
      <c r="BM51" s="1256"/>
      <c r="BN51" s="1256"/>
      <c r="BO51" s="1256"/>
      <c r="BP51" s="1253">
        <v>33.1</v>
      </c>
      <c r="BQ51" s="1253"/>
      <c r="BR51" s="1253"/>
      <c r="BS51" s="1253"/>
      <c r="BT51" s="1253"/>
      <c r="BU51" s="1253"/>
      <c r="BV51" s="1253"/>
      <c r="BW51" s="1253"/>
      <c r="BX51" s="1253">
        <v>23.6</v>
      </c>
      <c r="BY51" s="1253"/>
      <c r="BZ51" s="1253"/>
      <c r="CA51" s="1253"/>
      <c r="CB51" s="1253"/>
      <c r="CC51" s="1253"/>
      <c r="CD51" s="1253"/>
      <c r="CE51" s="1253"/>
      <c r="CF51" s="1253"/>
      <c r="CG51" s="1253"/>
      <c r="CH51" s="1253"/>
      <c r="CI51" s="1253"/>
      <c r="CJ51" s="1253"/>
      <c r="CK51" s="1253"/>
      <c r="CL51" s="1253"/>
      <c r="CM51" s="1253"/>
      <c r="CN51" s="1253">
        <v>0.5</v>
      </c>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579</v>
      </c>
      <c r="BC53" s="1256"/>
      <c r="BD53" s="1256"/>
      <c r="BE53" s="1256"/>
      <c r="BF53" s="1256"/>
      <c r="BG53" s="1256"/>
      <c r="BH53" s="1256"/>
      <c r="BI53" s="1256"/>
      <c r="BJ53" s="1256"/>
      <c r="BK53" s="1256"/>
      <c r="BL53" s="1256"/>
      <c r="BM53" s="1256"/>
      <c r="BN53" s="1256"/>
      <c r="BO53" s="1256"/>
      <c r="BP53" s="1253">
        <v>59.1</v>
      </c>
      <c r="BQ53" s="1253"/>
      <c r="BR53" s="1253"/>
      <c r="BS53" s="1253"/>
      <c r="BT53" s="1253"/>
      <c r="BU53" s="1253"/>
      <c r="BV53" s="1253"/>
      <c r="BW53" s="1253"/>
      <c r="BX53" s="1253">
        <v>59.9</v>
      </c>
      <c r="BY53" s="1253"/>
      <c r="BZ53" s="1253"/>
      <c r="CA53" s="1253"/>
      <c r="CB53" s="1253"/>
      <c r="CC53" s="1253"/>
      <c r="CD53" s="1253"/>
      <c r="CE53" s="1253"/>
      <c r="CF53" s="1253">
        <v>61.7</v>
      </c>
      <c r="CG53" s="1253"/>
      <c r="CH53" s="1253"/>
      <c r="CI53" s="1253"/>
      <c r="CJ53" s="1253"/>
      <c r="CK53" s="1253"/>
      <c r="CL53" s="1253"/>
      <c r="CM53" s="1253"/>
      <c r="CN53" s="1253">
        <v>58.3</v>
      </c>
      <c r="CO53" s="1253"/>
      <c r="CP53" s="1253"/>
      <c r="CQ53" s="1253"/>
      <c r="CR53" s="1253"/>
      <c r="CS53" s="1253"/>
      <c r="CT53" s="1253"/>
      <c r="CU53" s="1253"/>
      <c r="CV53" s="1253">
        <v>61.5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580</v>
      </c>
      <c r="AO55" s="1258"/>
      <c r="AP55" s="1258"/>
      <c r="AQ55" s="1258"/>
      <c r="AR55" s="1258"/>
      <c r="AS55" s="1258"/>
      <c r="AT55" s="1258"/>
      <c r="AU55" s="1258"/>
      <c r="AV55" s="1258"/>
      <c r="AW55" s="1258"/>
      <c r="AX55" s="1258"/>
      <c r="AY55" s="1258"/>
      <c r="AZ55" s="1258"/>
      <c r="BA55" s="1258"/>
      <c r="BB55" s="1256" t="s">
        <v>578</v>
      </c>
      <c r="BC55" s="1256"/>
      <c r="BD55" s="1256"/>
      <c r="BE55" s="1256"/>
      <c r="BF55" s="1256"/>
      <c r="BG55" s="1256"/>
      <c r="BH55" s="1256"/>
      <c r="BI55" s="1256"/>
      <c r="BJ55" s="1256"/>
      <c r="BK55" s="1256"/>
      <c r="BL55" s="1256"/>
      <c r="BM55" s="1256"/>
      <c r="BN55" s="1256"/>
      <c r="BO55" s="1256"/>
      <c r="BP55" s="1253">
        <v>49.7</v>
      </c>
      <c r="BQ55" s="1253"/>
      <c r="BR55" s="1253"/>
      <c r="BS55" s="1253"/>
      <c r="BT55" s="1253"/>
      <c r="BU55" s="1253"/>
      <c r="BV55" s="1253"/>
      <c r="BW55" s="1253"/>
      <c r="BX55" s="1253">
        <v>37.299999999999997</v>
      </c>
      <c r="BY55" s="1253"/>
      <c r="BZ55" s="1253"/>
      <c r="CA55" s="1253"/>
      <c r="CB55" s="1253"/>
      <c r="CC55" s="1253"/>
      <c r="CD55" s="1253"/>
      <c r="CE55" s="1253"/>
      <c r="CF55" s="1253">
        <v>25.4</v>
      </c>
      <c r="CG55" s="1253"/>
      <c r="CH55" s="1253"/>
      <c r="CI55" s="1253"/>
      <c r="CJ55" s="1253"/>
      <c r="CK55" s="1253"/>
      <c r="CL55" s="1253"/>
      <c r="CM55" s="1253"/>
      <c r="CN55" s="1253">
        <v>17.600000000000001</v>
      </c>
      <c r="CO55" s="1253"/>
      <c r="CP55" s="1253"/>
      <c r="CQ55" s="1253"/>
      <c r="CR55" s="1253"/>
      <c r="CS55" s="1253"/>
      <c r="CT55" s="1253"/>
      <c r="CU55" s="1253"/>
      <c r="CV55" s="1253">
        <v>17.2</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579</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62</v>
      </c>
      <c r="BY57" s="1253"/>
      <c r="BZ57" s="1253"/>
      <c r="CA57" s="1253"/>
      <c r="CB57" s="1253"/>
      <c r="CC57" s="1253"/>
      <c r="CD57" s="1253"/>
      <c r="CE57" s="1253"/>
      <c r="CF57" s="1253">
        <v>63.2</v>
      </c>
      <c r="CG57" s="1253"/>
      <c r="CH57" s="1253"/>
      <c r="CI57" s="1253"/>
      <c r="CJ57" s="1253"/>
      <c r="CK57" s="1253"/>
      <c r="CL57" s="1253"/>
      <c r="CM57" s="1253"/>
      <c r="CN57" s="1253">
        <v>65.3</v>
      </c>
      <c r="CO57" s="1253"/>
      <c r="CP57" s="1253"/>
      <c r="CQ57" s="1253"/>
      <c r="CR57" s="1253"/>
      <c r="CS57" s="1253"/>
      <c r="CT57" s="1253"/>
      <c r="CU57" s="1253"/>
      <c r="CV57" s="1253">
        <v>66.900000000000006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581</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576</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577</v>
      </c>
      <c r="AO73" s="1256"/>
      <c r="AP73" s="1256"/>
      <c r="AQ73" s="1256"/>
      <c r="AR73" s="1256"/>
      <c r="AS73" s="1256"/>
      <c r="AT73" s="1256"/>
      <c r="AU73" s="1256"/>
      <c r="AV73" s="1256"/>
      <c r="AW73" s="1256"/>
      <c r="AX73" s="1256"/>
      <c r="AY73" s="1256"/>
      <c r="AZ73" s="1256"/>
      <c r="BA73" s="1256"/>
      <c r="BB73" s="1256" t="s">
        <v>578</v>
      </c>
      <c r="BC73" s="1256"/>
      <c r="BD73" s="1256"/>
      <c r="BE73" s="1256"/>
      <c r="BF73" s="1256"/>
      <c r="BG73" s="1256"/>
      <c r="BH73" s="1256"/>
      <c r="BI73" s="1256"/>
      <c r="BJ73" s="1256"/>
      <c r="BK73" s="1256"/>
      <c r="BL73" s="1256"/>
      <c r="BM73" s="1256"/>
      <c r="BN73" s="1256"/>
      <c r="BO73" s="1256"/>
      <c r="BP73" s="1253">
        <v>33.1</v>
      </c>
      <c r="BQ73" s="1253"/>
      <c r="BR73" s="1253"/>
      <c r="BS73" s="1253"/>
      <c r="BT73" s="1253"/>
      <c r="BU73" s="1253"/>
      <c r="BV73" s="1253"/>
      <c r="BW73" s="1253"/>
      <c r="BX73" s="1253">
        <v>23.6</v>
      </c>
      <c r="BY73" s="1253"/>
      <c r="BZ73" s="1253"/>
      <c r="CA73" s="1253"/>
      <c r="CB73" s="1253"/>
      <c r="CC73" s="1253"/>
      <c r="CD73" s="1253"/>
      <c r="CE73" s="1253"/>
      <c r="CF73" s="1253"/>
      <c r="CG73" s="1253"/>
      <c r="CH73" s="1253"/>
      <c r="CI73" s="1253"/>
      <c r="CJ73" s="1253"/>
      <c r="CK73" s="1253"/>
      <c r="CL73" s="1253"/>
      <c r="CM73" s="1253"/>
      <c r="CN73" s="1253">
        <v>0.5</v>
      </c>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583</v>
      </c>
      <c r="BC75" s="1256"/>
      <c r="BD75" s="1256"/>
      <c r="BE75" s="1256"/>
      <c r="BF75" s="1256"/>
      <c r="BG75" s="1256"/>
      <c r="BH75" s="1256"/>
      <c r="BI75" s="1256"/>
      <c r="BJ75" s="1256"/>
      <c r="BK75" s="1256"/>
      <c r="BL75" s="1256"/>
      <c r="BM75" s="1256"/>
      <c r="BN75" s="1256"/>
      <c r="BO75" s="1256"/>
      <c r="BP75" s="1253">
        <v>9</v>
      </c>
      <c r="BQ75" s="1253"/>
      <c r="BR75" s="1253"/>
      <c r="BS75" s="1253"/>
      <c r="BT75" s="1253"/>
      <c r="BU75" s="1253"/>
      <c r="BV75" s="1253"/>
      <c r="BW75" s="1253"/>
      <c r="BX75" s="1253">
        <v>8.1999999999999993</v>
      </c>
      <c r="BY75" s="1253"/>
      <c r="BZ75" s="1253"/>
      <c r="CA75" s="1253"/>
      <c r="CB75" s="1253"/>
      <c r="CC75" s="1253"/>
      <c r="CD75" s="1253"/>
      <c r="CE75" s="1253"/>
      <c r="CF75" s="1253">
        <v>7.6</v>
      </c>
      <c r="CG75" s="1253"/>
      <c r="CH75" s="1253"/>
      <c r="CI75" s="1253"/>
      <c r="CJ75" s="1253"/>
      <c r="CK75" s="1253"/>
      <c r="CL75" s="1253"/>
      <c r="CM75" s="1253"/>
      <c r="CN75" s="1253">
        <v>7</v>
      </c>
      <c r="CO75" s="1253"/>
      <c r="CP75" s="1253"/>
      <c r="CQ75" s="1253"/>
      <c r="CR75" s="1253"/>
      <c r="CS75" s="1253"/>
      <c r="CT75" s="1253"/>
      <c r="CU75" s="1253"/>
      <c r="CV75" s="1253">
        <v>7.1</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580</v>
      </c>
      <c r="AO77" s="1258"/>
      <c r="AP77" s="1258"/>
      <c r="AQ77" s="1258"/>
      <c r="AR77" s="1258"/>
      <c r="AS77" s="1258"/>
      <c r="AT77" s="1258"/>
      <c r="AU77" s="1258"/>
      <c r="AV77" s="1258"/>
      <c r="AW77" s="1258"/>
      <c r="AX77" s="1258"/>
      <c r="AY77" s="1258"/>
      <c r="AZ77" s="1258"/>
      <c r="BA77" s="1258"/>
      <c r="BB77" s="1256" t="s">
        <v>578</v>
      </c>
      <c r="BC77" s="1256"/>
      <c r="BD77" s="1256"/>
      <c r="BE77" s="1256"/>
      <c r="BF77" s="1256"/>
      <c r="BG77" s="1256"/>
      <c r="BH77" s="1256"/>
      <c r="BI77" s="1256"/>
      <c r="BJ77" s="1256"/>
      <c r="BK77" s="1256"/>
      <c r="BL77" s="1256"/>
      <c r="BM77" s="1256"/>
      <c r="BN77" s="1256"/>
      <c r="BO77" s="1256"/>
      <c r="BP77" s="1253">
        <v>49.7</v>
      </c>
      <c r="BQ77" s="1253"/>
      <c r="BR77" s="1253"/>
      <c r="BS77" s="1253"/>
      <c r="BT77" s="1253"/>
      <c r="BU77" s="1253"/>
      <c r="BV77" s="1253"/>
      <c r="BW77" s="1253"/>
      <c r="BX77" s="1253">
        <v>37.299999999999997</v>
      </c>
      <c r="BY77" s="1253"/>
      <c r="BZ77" s="1253"/>
      <c r="CA77" s="1253"/>
      <c r="CB77" s="1253"/>
      <c r="CC77" s="1253"/>
      <c r="CD77" s="1253"/>
      <c r="CE77" s="1253"/>
      <c r="CF77" s="1253">
        <v>25.4</v>
      </c>
      <c r="CG77" s="1253"/>
      <c r="CH77" s="1253"/>
      <c r="CI77" s="1253"/>
      <c r="CJ77" s="1253"/>
      <c r="CK77" s="1253"/>
      <c r="CL77" s="1253"/>
      <c r="CM77" s="1253"/>
      <c r="CN77" s="1253">
        <v>17.600000000000001</v>
      </c>
      <c r="CO77" s="1253"/>
      <c r="CP77" s="1253"/>
      <c r="CQ77" s="1253"/>
      <c r="CR77" s="1253"/>
      <c r="CS77" s="1253"/>
      <c r="CT77" s="1253"/>
      <c r="CU77" s="1253"/>
      <c r="CV77" s="1253">
        <v>17.2</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583</v>
      </c>
      <c r="BC79" s="1256"/>
      <c r="BD79" s="1256"/>
      <c r="BE79" s="1256"/>
      <c r="BF79" s="1256"/>
      <c r="BG79" s="1256"/>
      <c r="BH79" s="1256"/>
      <c r="BI79" s="1256"/>
      <c r="BJ79" s="1256"/>
      <c r="BK79" s="1256"/>
      <c r="BL79" s="1256"/>
      <c r="BM79" s="1256"/>
      <c r="BN79" s="1256"/>
      <c r="BO79" s="1256"/>
      <c r="BP79" s="1253">
        <v>9.1999999999999993</v>
      </c>
      <c r="BQ79" s="1253"/>
      <c r="BR79" s="1253"/>
      <c r="BS79" s="1253"/>
      <c r="BT79" s="1253"/>
      <c r="BU79" s="1253"/>
      <c r="BV79" s="1253"/>
      <c r="BW79" s="1253"/>
      <c r="BX79" s="1253">
        <v>8.6</v>
      </c>
      <c r="BY79" s="1253"/>
      <c r="BZ79" s="1253"/>
      <c r="CA79" s="1253"/>
      <c r="CB79" s="1253"/>
      <c r="CC79" s="1253"/>
      <c r="CD79" s="1253"/>
      <c r="CE79" s="1253"/>
      <c r="CF79" s="1253">
        <v>8.3000000000000007</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5t6k+96rkaOGZCENuPGbMf7yMoooUm+ELwR63bpd41T8t3MEfh/a3hleEMhHu0DIM+BDvSLU7ER4eDxQqR/8Tw==" saltValue="30dAUq/fSZ4Fny0sBLBh1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z4PL+yHINtlZ8K3ZLPwAMr7JSIJWlQtKVugh17TvAl7BciYAhiQ4NSaVGEUHY6ZAGFCiDPypAoj/fwQIoby0ug==" saltValue="wmdQHU3hYIbixj5g8TQnQ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0oG7gDvrr8UNHfKVCDIXi0taNEtrROCpIHnmueW5aCOIu5CFj14mRVG7eMcTJ47zeZEO+iutyrcea0li1Oc5ow==" saltValue="cztrquztmWgtXcEngEGp6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125143</v>
      </c>
      <c r="E3" s="156"/>
      <c r="F3" s="157">
        <v>74581</v>
      </c>
      <c r="G3" s="158"/>
      <c r="H3" s="159"/>
    </row>
    <row r="4" spans="1:8" x14ac:dyDescent="0.15">
      <c r="A4" s="160"/>
      <c r="B4" s="161"/>
      <c r="C4" s="162"/>
      <c r="D4" s="163">
        <v>97943</v>
      </c>
      <c r="E4" s="164"/>
      <c r="F4" s="165">
        <v>41563</v>
      </c>
      <c r="G4" s="166"/>
      <c r="H4" s="167"/>
    </row>
    <row r="5" spans="1:8" x14ac:dyDescent="0.15">
      <c r="A5" s="148" t="s">
        <v>522</v>
      </c>
      <c r="B5" s="153"/>
      <c r="C5" s="154"/>
      <c r="D5" s="155">
        <v>78588</v>
      </c>
      <c r="E5" s="156"/>
      <c r="F5" s="157">
        <v>76347</v>
      </c>
      <c r="G5" s="158"/>
      <c r="H5" s="159"/>
    </row>
    <row r="6" spans="1:8" x14ac:dyDescent="0.15">
      <c r="A6" s="160"/>
      <c r="B6" s="161"/>
      <c r="C6" s="162"/>
      <c r="D6" s="163">
        <v>42577</v>
      </c>
      <c r="E6" s="164"/>
      <c r="F6" s="165">
        <v>41762</v>
      </c>
      <c r="G6" s="166"/>
      <c r="H6" s="167"/>
    </row>
    <row r="7" spans="1:8" x14ac:dyDescent="0.15">
      <c r="A7" s="148" t="s">
        <v>523</v>
      </c>
      <c r="B7" s="153"/>
      <c r="C7" s="154"/>
      <c r="D7" s="155">
        <v>83770</v>
      </c>
      <c r="E7" s="156"/>
      <c r="F7" s="157">
        <v>69604</v>
      </c>
      <c r="G7" s="158"/>
      <c r="H7" s="159"/>
    </row>
    <row r="8" spans="1:8" x14ac:dyDescent="0.15">
      <c r="A8" s="160"/>
      <c r="B8" s="161"/>
      <c r="C8" s="162"/>
      <c r="D8" s="163">
        <v>62502</v>
      </c>
      <c r="E8" s="164"/>
      <c r="F8" s="165">
        <v>36247</v>
      </c>
      <c r="G8" s="166"/>
      <c r="H8" s="167"/>
    </row>
    <row r="9" spans="1:8" x14ac:dyDescent="0.15">
      <c r="A9" s="148" t="s">
        <v>524</v>
      </c>
      <c r="B9" s="153"/>
      <c r="C9" s="154"/>
      <c r="D9" s="155">
        <v>49170</v>
      </c>
      <c r="E9" s="156"/>
      <c r="F9" s="157">
        <v>68410</v>
      </c>
      <c r="G9" s="158"/>
      <c r="H9" s="159"/>
    </row>
    <row r="10" spans="1:8" x14ac:dyDescent="0.15">
      <c r="A10" s="160"/>
      <c r="B10" s="161"/>
      <c r="C10" s="162"/>
      <c r="D10" s="163">
        <v>32655</v>
      </c>
      <c r="E10" s="164"/>
      <c r="F10" s="165">
        <v>35086</v>
      </c>
      <c r="G10" s="166"/>
      <c r="H10" s="167"/>
    </row>
    <row r="11" spans="1:8" x14ac:dyDescent="0.15">
      <c r="A11" s="148" t="s">
        <v>525</v>
      </c>
      <c r="B11" s="153"/>
      <c r="C11" s="154"/>
      <c r="D11" s="155">
        <v>77810</v>
      </c>
      <c r="E11" s="156"/>
      <c r="F11" s="157">
        <v>73019</v>
      </c>
      <c r="G11" s="158"/>
      <c r="H11" s="159"/>
    </row>
    <row r="12" spans="1:8" x14ac:dyDescent="0.15">
      <c r="A12" s="160"/>
      <c r="B12" s="161"/>
      <c r="C12" s="168"/>
      <c r="D12" s="163">
        <v>54473</v>
      </c>
      <c r="E12" s="164"/>
      <c r="F12" s="165">
        <v>39427</v>
      </c>
      <c r="G12" s="166"/>
      <c r="H12" s="167"/>
    </row>
    <row r="13" spans="1:8" x14ac:dyDescent="0.15">
      <c r="A13" s="148"/>
      <c r="B13" s="153"/>
      <c r="C13" s="169"/>
      <c r="D13" s="170">
        <v>82896</v>
      </c>
      <c r="E13" s="171"/>
      <c r="F13" s="172">
        <v>72392</v>
      </c>
      <c r="G13" s="173"/>
      <c r="H13" s="159"/>
    </row>
    <row r="14" spans="1:8" x14ac:dyDescent="0.15">
      <c r="A14" s="160"/>
      <c r="B14" s="161"/>
      <c r="C14" s="162"/>
      <c r="D14" s="163">
        <v>58030</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15.16</v>
      </c>
      <c r="C19" s="174">
        <f>ROUND(VALUE(SUBSTITUTE(実質収支比率等に係る経年分析!G$48,"▲","-")),2)</f>
        <v>16.39</v>
      </c>
      <c r="D19" s="174">
        <f>ROUND(VALUE(SUBSTITUTE(実質収支比率等に係る経年分析!H$48,"▲","-")),2)</f>
        <v>14.85</v>
      </c>
      <c r="E19" s="174">
        <f>ROUND(VALUE(SUBSTITUTE(実質収支比率等に係る経年分析!I$48,"▲","-")),2)</f>
        <v>19.260000000000002</v>
      </c>
      <c r="F19" s="174">
        <f>ROUND(VALUE(SUBSTITUTE(実質収支比率等に係る経年分析!J$48,"▲","-")),2)</f>
        <v>16.53</v>
      </c>
    </row>
    <row r="20" spans="1:11" x14ac:dyDescent="0.15">
      <c r="A20" s="174" t="s">
        <v>53</v>
      </c>
      <c r="B20" s="174">
        <f>ROUND(VALUE(SUBSTITUTE(実質収支比率等に係る経年分析!F$47,"▲","-")),2)</f>
        <v>31.66</v>
      </c>
      <c r="C20" s="174">
        <f>ROUND(VALUE(SUBSTITUTE(実質収支比率等に係る経年分析!G$47,"▲","-")),2)</f>
        <v>33.369999999999997</v>
      </c>
      <c r="D20" s="174">
        <f>ROUND(VALUE(SUBSTITUTE(実質収支比率等に係る経年分析!H$47,"▲","-")),2)</f>
        <v>34.96</v>
      </c>
      <c r="E20" s="174">
        <f>ROUND(VALUE(SUBSTITUTE(実質収支比率等に係る経年分析!I$47,"▲","-")),2)</f>
        <v>34.090000000000003</v>
      </c>
      <c r="F20" s="174">
        <f>ROUND(VALUE(SUBSTITUTE(実質収支比率等に係る経年分析!J$47,"▲","-")),2)</f>
        <v>34.86</v>
      </c>
    </row>
    <row r="21" spans="1:11" x14ac:dyDescent="0.15">
      <c r="A21" s="174" t="s">
        <v>54</v>
      </c>
      <c r="B21" s="174">
        <f>IF(ISNUMBER(VALUE(SUBSTITUTE(実質収支比率等に係る経年分析!F$49,"▲","-"))),ROUND(VALUE(SUBSTITUTE(実質収支比率等に係る経年分析!F$49,"▲","-")),2),NA())</f>
        <v>1.23</v>
      </c>
      <c r="C21" s="174">
        <f>IF(ISNUMBER(VALUE(SUBSTITUTE(実質収支比率等に係る経年分析!G$49,"▲","-"))),ROUND(VALUE(SUBSTITUTE(実質収支比率等に係る経年分析!G$49,"▲","-")),2),NA())</f>
        <v>3.79</v>
      </c>
      <c r="D21" s="174">
        <f>IF(ISNUMBER(VALUE(SUBSTITUTE(実質収支比率等に係る経年分析!H$49,"▲","-"))),ROUND(VALUE(SUBSTITUTE(実質収支比率等に係る経年分析!H$49,"▲","-")),2),NA())</f>
        <v>2.14</v>
      </c>
      <c r="E21" s="174">
        <f>IF(ISNUMBER(VALUE(SUBSTITUTE(実質収支比率等に係る経年分析!I$49,"▲","-"))),ROUND(VALUE(SUBSTITUTE(実質収支比率等に係る経年分析!I$49,"▲","-")),2),NA())</f>
        <v>2.2599999999999998</v>
      </c>
      <c r="F21" s="174">
        <f>IF(ISNUMBER(VALUE(SUBSTITUTE(実質収支比率等に係る経年分析!J$49,"▲","-"))),ROUND(VALUE(SUBSTITUTE(実質収支比率等に係る経年分析!J$49,"▲","-")),2),NA())</f>
        <v>-0.99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公共下水道事業会計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1.34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0.57999999999999996</v>
      </c>
    </row>
    <row r="31" spans="1:11" x14ac:dyDescent="0.15">
      <c r="A31" s="175" t="str">
        <f>IF(連結実質赤字比率に係る赤字・黒字の構成分析!C$39="",NA(),連結実質赤字比率に係る赤字・黒字の構成分析!C$39)</f>
        <v>田富よし原処理センター事業特別会計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0.55000000000000004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0.95</v>
      </c>
    </row>
    <row r="32" spans="1:11" x14ac:dyDescent="0.15">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15">
      <c r="A34" s="175" t="str">
        <f>IF(連結実質赤字比率に係る赤字・黒字の構成分析!C$36="",NA(),連結実質赤字比率に係る赤字・黒字の構成分析!C$36)</f>
        <v>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1.96</v>
      </c>
    </row>
    <row r="35" spans="1:16" x14ac:dyDescent="0.15">
      <c r="A35" s="175" t="str">
        <f>IF(連結実質赤字比率に係る赤字・黒字の構成分析!C$35="",NA(),連結実質赤字比率に係る赤字・黒字の構成分析!C$35)</f>
        <v>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4.7699999999999996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15.71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15.57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1349</v>
      </c>
      <c r="E42" s="176"/>
      <c r="F42" s="176"/>
      <c r="G42" s="176">
        <f>'実質公債費比率（分子）の構造'!L$52</f>
        <v>1327</v>
      </c>
      <c r="H42" s="176"/>
      <c r="I42" s="176"/>
      <c r="J42" s="176">
        <f>'実質公債費比率（分子）の構造'!M$52</f>
        <v>1321</v>
      </c>
      <c r="K42" s="176"/>
      <c r="L42" s="176"/>
      <c r="M42" s="176">
        <f>'実質公債費比率（分子）の構造'!N$52</f>
        <v>1337</v>
      </c>
      <c r="N42" s="176"/>
      <c r="O42" s="176"/>
      <c r="P42" s="176">
        <f>'実質公債費比率（分子）の構造'!O$52</f>
        <v>1335</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13</v>
      </c>
      <c r="C44" s="176"/>
      <c r="D44" s="176"/>
      <c r="E44" s="176">
        <f>'実質公債費比率（分子）の構造'!L$50</f>
        <v>12</v>
      </c>
      <c r="F44" s="176"/>
      <c r="G44" s="176"/>
      <c r="H44" s="176">
        <f>'実質公債費比率（分子）の構造'!M$50</f>
        <v>12</v>
      </c>
      <c r="I44" s="176"/>
      <c r="J44" s="176"/>
      <c r="K44" s="176">
        <f>'実質公債費比率（分子）の構造'!N$50</f>
        <v>11</v>
      </c>
      <c r="L44" s="176"/>
      <c r="M44" s="176"/>
      <c r="N44" s="176">
        <f>'実質公債費比率（分子）の構造'!O$50</f>
        <v>11</v>
      </c>
      <c r="O44" s="176"/>
      <c r="P44" s="176"/>
    </row>
    <row r="45" spans="1:16" x14ac:dyDescent="0.15">
      <c r="A45" s="176" t="s">
        <v>63</v>
      </c>
      <c r="B45" s="176">
        <f>'実質公債費比率（分子）の構造'!K$49</f>
        <v>74</v>
      </c>
      <c r="C45" s="176"/>
      <c r="D45" s="176"/>
      <c r="E45" s="176">
        <f>'実質公債費比率（分子）の構造'!L$49</f>
        <v>75</v>
      </c>
      <c r="F45" s="176"/>
      <c r="G45" s="176"/>
      <c r="H45" s="176">
        <f>'実質公債費比率（分子）の構造'!M$49</f>
        <v>78</v>
      </c>
      <c r="I45" s="176"/>
      <c r="J45" s="176"/>
      <c r="K45" s="176">
        <f>'実質公債費比率（分子）の構造'!N$49</f>
        <v>77</v>
      </c>
      <c r="L45" s="176"/>
      <c r="M45" s="176"/>
      <c r="N45" s="176">
        <f>'実質公債費比率（分子）の構造'!O$49</f>
        <v>77</v>
      </c>
      <c r="O45" s="176"/>
      <c r="P45" s="176"/>
    </row>
    <row r="46" spans="1:16" x14ac:dyDescent="0.15">
      <c r="A46" s="176" t="s">
        <v>64</v>
      </c>
      <c r="B46" s="176">
        <f>'実質公債費比率（分子）の構造'!K$48</f>
        <v>603</v>
      </c>
      <c r="C46" s="176"/>
      <c r="D46" s="176"/>
      <c r="E46" s="176">
        <f>'実質公債費比率（分子）の構造'!L$48</f>
        <v>485</v>
      </c>
      <c r="F46" s="176"/>
      <c r="G46" s="176"/>
      <c r="H46" s="176">
        <f>'実質公債費比率（分子）の構造'!M$48</f>
        <v>427</v>
      </c>
      <c r="I46" s="176"/>
      <c r="J46" s="176"/>
      <c r="K46" s="176">
        <f>'実質公債費比率（分子）の構造'!N$48</f>
        <v>427</v>
      </c>
      <c r="L46" s="176"/>
      <c r="M46" s="176"/>
      <c r="N46" s="176">
        <f>'実質公債費比率（分子）の構造'!O$48</f>
        <v>407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1259</v>
      </c>
      <c r="C49" s="176"/>
      <c r="D49" s="176"/>
      <c r="E49" s="176">
        <f>'実質公債費比率（分子）の構造'!L$45</f>
        <v>1272</v>
      </c>
      <c r="F49" s="176"/>
      <c r="G49" s="176"/>
      <c r="H49" s="176">
        <f>'実質公債費比率（分子）の構造'!M$45</f>
        <v>1320</v>
      </c>
      <c r="I49" s="176"/>
      <c r="J49" s="176"/>
      <c r="K49" s="176">
        <f>'実質公債費比率（分子）の構造'!N$45</f>
        <v>1332</v>
      </c>
      <c r="L49" s="176"/>
      <c r="M49" s="176"/>
      <c r="N49" s="176">
        <f>'実質公債費比率（分子）の構造'!O$45</f>
        <v>1391</v>
      </c>
      <c r="O49" s="176"/>
      <c r="P49" s="176"/>
    </row>
    <row r="50" spans="1:16" x14ac:dyDescent="0.15">
      <c r="A50" s="176" t="s">
        <v>67</v>
      </c>
      <c r="B50" s="176" t="e">
        <f>NA()</f>
        <v>#N/A</v>
      </c>
      <c r="C50" s="176">
        <f>IF(ISNUMBER('実質公債費比率（分子）の構造'!K$53),'実質公債費比率（分子）の構造'!K$53,NA())</f>
        <v>600</v>
      </c>
      <c r="D50" s="176" t="e">
        <f>NA()</f>
        <v>#N/A</v>
      </c>
      <c r="E50" s="176" t="e">
        <f>NA()</f>
        <v>#N/A</v>
      </c>
      <c r="F50" s="176">
        <f>IF(ISNUMBER('実質公債費比率（分子）の構造'!L$53),'実質公債費比率（分子）の構造'!L$53,NA())</f>
        <v>517</v>
      </c>
      <c r="G50" s="176" t="e">
        <f>NA()</f>
        <v>#N/A</v>
      </c>
      <c r="H50" s="176" t="e">
        <f>NA()</f>
        <v>#N/A</v>
      </c>
      <c r="I50" s="176">
        <f>IF(ISNUMBER('実質公債費比率（分子）の構造'!M$53),'実質公債費比率（分子）の構造'!M$53,NA())</f>
        <v>516</v>
      </c>
      <c r="J50" s="176" t="e">
        <f>NA()</f>
        <v>#N/A</v>
      </c>
      <c r="K50" s="176" t="e">
        <f>NA()</f>
        <v>#N/A</v>
      </c>
      <c r="L50" s="176">
        <f>IF(ISNUMBER('実質公債費比率（分子）の構造'!N$53),'実質公債費比率（分子）の構造'!N$53,NA())</f>
        <v>510</v>
      </c>
      <c r="M50" s="176" t="e">
        <f>NA()</f>
        <v>#N/A</v>
      </c>
      <c r="N50" s="176" t="e">
        <f>NA()</f>
        <v>#N/A</v>
      </c>
      <c r="O50" s="176">
        <f>IF(ISNUMBER('実質公債費比率（分子）の構造'!O$53),'実質公債費比率（分子）の構造'!O$53,NA())</f>
        <v>551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17933</v>
      </c>
      <c r="E56" s="175"/>
      <c r="F56" s="175"/>
      <c r="G56" s="175">
        <f>'将来負担比率（分子）の構造'!J$52</f>
        <v>17560</v>
      </c>
      <c r="H56" s="175"/>
      <c r="I56" s="175"/>
      <c r="J56" s="175">
        <f>'将来負担比率（分子）の構造'!K$52</f>
        <v>17262</v>
      </c>
      <c r="K56" s="175"/>
      <c r="L56" s="175"/>
      <c r="M56" s="175">
        <f>'将来負担比率（分子）の構造'!L$52</f>
        <v>16497</v>
      </c>
      <c r="N56" s="175"/>
      <c r="O56" s="175"/>
      <c r="P56" s="175">
        <f>'将来負担比率（分子）の構造'!M$52</f>
        <v>15770</v>
      </c>
    </row>
    <row r="57" spans="1:16" x14ac:dyDescent="0.15">
      <c r="A57" s="175" t="s">
        <v>42</v>
      </c>
      <c r="B57" s="175"/>
      <c r="C57" s="175"/>
      <c r="D57" s="175">
        <f>'将来負担比率（分子）の構造'!I$51</f>
        <v>266</v>
      </c>
      <c r="E57" s="175"/>
      <c r="F57" s="175"/>
      <c r="G57" s="175">
        <f>'将来負担比率（分子）の構造'!J$51</f>
        <v>233</v>
      </c>
      <c r="H57" s="175"/>
      <c r="I57" s="175"/>
      <c r="J57" s="175">
        <f>'将来負担比率（分子）の構造'!K$51</f>
        <v>420</v>
      </c>
      <c r="K57" s="175"/>
      <c r="L57" s="175"/>
      <c r="M57" s="175">
        <f>'将来負担比率（分子）の構造'!L$51</f>
        <v>411</v>
      </c>
      <c r="N57" s="175"/>
      <c r="O57" s="175"/>
      <c r="P57" s="175">
        <f>'将来負担比率（分子）の構造'!M$51</f>
        <v>484</v>
      </c>
    </row>
    <row r="58" spans="1:16" x14ac:dyDescent="0.15">
      <c r="A58" s="175" t="s">
        <v>41</v>
      </c>
      <c r="B58" s="175"/>
      <c r="C58" s="175"/>
      <c r="D58" s="175">
        <f>'将来負担比率（分子）の構造'!I$50</f>
        <v>5423</v>
      </c>
      <c r="E58" s="175"/>
      <c r="F58" s="175"/>
      <c r="G58" s="175">
        <f>'将来負担比率（分子）の構造'!J$50</f>
        <v>6077</v>
      </c>
      <c r="H58" s="175"/>
      <c r="I58" s="175"/>
      <c r="J58" s="175">
        <f>'将来負担比率（分子）の構造'!K$50</f>
        <v>7449</v>
      </c>
      <c r="K58" s="175"/>
      <c r="L58" s="175"/>
      <c r="M58" s="175">
        <f>'将来負担比率（分子）の構造'!L$50</f>
        <v>7214</v>
      </c>
      <c r="N58" s="175"/>
      <c r="O58" s="175"/>
      <c r="P58" s="175">
        <f>'将来負担比率（分子）の構造'!M$50</f>
        <v>7254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4</v>
      </c>
      <c r="C61" s="175"/>
      <c r="D61" s="175"/>
      <c r="E61" s="175">
        <f>'将来負担比率（分子）の構造'!J$46</f>
        <v>3</v>
      </c>
      <c r="F61" s="175"/>
      <c r="G61" s="175"/>
      <c r="H61" s="175">
        <f>'将来負担比率（分子）の構造'!K$46</f>
        <v>2</v>
      </c>
      <c r="I61" s="175"/>
      <c r="J61" s="175"/>
      <c r="K61" s="175">
        <f>'将来負担比率（分子）の構造'!L$46</f>
        <v>1</v>
      </c>
      <c r="L61" s="175"/>
      <c r="M61" s="175"/>
      <c r="N61" s="175">
        <f>'将来負担比率（分子）の構造'!M$46</f>
        <v>1</v>
      </c>
      <c r="O61" s="175"/>
      <c r="P61" s="175"/>
    </row>
    <row r="62" spans="1:16" x14ac:dyDescent="0.15">
      <c r="A62" s="175" t="s">
        <v>35</v>
      </c>
      <c r="B62" s="175">
        <f>'将来負担比率（分子）の構造'!I$45</f>
        <v>700</v>
      </c>
      <c r="C62" s="175"/>
      <c r="D62" s="175"/>
      <c r="E62" s="175">
        <f>'将来負担比率（分子）の構造'!J$45</f>
        <v>712</v>
      </c>
      <c r="F62" s="175"/>
      <c r="G62" s="175"/>
      <c r="H62" s="175">
        <f>'将来負担比率（分子）の構造'!K$45</f>
        <v>725</v>
      </c>
      <c r="I62" s="175"/>
      <c r="J62" s="175"/>
      <c r="K62" s="175">
        <f>'将来負担比率（分子）の構造'!L$45</f>
        <v>682</v>
      </c>
      <c r="L62" s="175"/>
      <c r="M62" s="175"/>
      <c r="N62" s="175">
        <f>'将来負担比率（分子）の構造'!M$45</f>
        <v>676</v>
      </c>
      <c r="O62" s="175"/>
      <c r="P62" s="175"/>
    </row>
    <row r="63" spans="1:16" x14ac:dyDescent="0.15">
      <c r="A63" s="175" t="s">
        <v>34</v>
      </c>
      <c r="B63" s="175">
        <f>'将来負担比率（分子）の構造'!I$44</f>
        <v>668</v>
      </c>
      <c r="C63" s="175"/>
      <c r="D63" s="175"/>
      <c r="E63" s="175">
        <f>'将来負担比率（分子）の構造'!J$44</f>
        <v>612</v>
      </c>
      <c r="F63" s="175"/>
      <c r="G63" s="175"/>
      <c r="H63" s="175">
        <f>'将来負担比率（分子）の構造'!K$44</f>
        <v>582</v>
      </c>
      <c r="I63" s="175"/>
      <c r="J63" s="175"/>
      <c r="K63" s="175">
        <f>'将来負担比率（分子）の構造'!L$44</f>
        <v>537</v>
      </c>
      <c r="L63" s="175"/>
      <c r="M63" s="175"/>
      <c r="N63" s="175">
        <f>'将来負担比率（分子）の構造'!M$44</f>
        <v>493</v>
      </c>
      <c r="O63" s="175"/>
      <c r="P63" s="175"/>
    </row>
    <row r="64" spans="1:16" x14ac:dyDescent="0.15">
      <c r="A64" s="175" t="s">
        <v>33</v>
      </c>
      <c r="B64" s="175">
        <f>'将来負担比率（分子）の構造'!I$43</f>
        <v>7315</v>
      </c>
      <c r="C64" s="175"/>
      <c r="D64" s="175"/>
      <c r="E64" s="175">
        <f>'将来負担比率（分子）の構造'!J$43</f>
        <v>6804</v>
      </c>
      <c r="F64" s="175"/>
      <c r="G64" s="175"/>
      <c r="H64" s="175">
        <f>'将来負担比率（分子）の構造'!K$43</f>
        <v>6216</v>
      </c>
      <c r="I64" s="175"/>
      <c r="J64" s="175"/>
      <c r="K64" s="175">
        <f>'将来負担比率（分子）の構造'!L$43</f>
        <v>6306</v>
      </c>
      <c r="L64" s="175"/>
      <c r="M64" s="175"/>
      <c r="N64" s="175">
        <f>'将来負担比率（分子）の構造'!M$43</f>
        <v>5716</v>
      </c>
      <c r="O64" s="175"/>
      <c r="P64" s="175"/>
    </row>
    <row r="65" spans="1:16" x14ac:dyDescent="0.15">
      <c r="A65" s="175" t="s">
        <v>32</v>
      </c>
      <c r="B65" s="175">
        <f>'将来負担比率（分子）の構造'!I$42</f>
        <v>145</v>
      </c>
      <c r="C65" s="175"/>
      <c r="D65" s="175"/>
      <c r="E65" s="175">
        <f>'将来負担比率（分子）の構造'!J$42</f>
        <v>133</v>
      </c>
      <c r="F65" s="175"/>
      <c r="G65" s="175"/>
      <c r="H65" s="175">
        <f>'将来負担比率（分子）の構造'!K$42</f>
        <v>122</v>
      </c>
      <c r="I65" s="175"/>
      <c r="J65" s="175"/>
      <c r="K65" s="175">
        <f>'将来負担比率（分子）の構造'!L$42</f>
        <v>148</v>
      </c>
      <c r="L65" s="175"/>
      <c r="M65" s="175"/>
      <c r="N65" s="175">
        <f>'将来負担比率（分子）の構造'!M$42</f>
        <v>137</v>
      </c>
      <c r="O65" s="175"/>
      <c r="P65" s="175"/>
    </row>
    <row r="66" spans="1:16" x14ac:dyDescent="0.15">
      <c r="A66" s="175" t="s">
        <v>31</v>
      </c>
      <c r="B66" s="175">
        <f>'将来負担比率（分子）の構造'!I$41</f>
        <v>17068</v>
      </c>
      <c r="C66" s="175"/>
      <c r="D66" s="175"/>
      <c r="E66" s="175">
        <f>'将来負担比率（分子）の構造'!J$41</f>
        <v>17274</v>
      </c>
      <c r="F66" s="175"/>
      <c r="G66" s="175"/>
      <c r="H66" s="175">
        <f>'将来負担比率（分子）の構造'!K$41</f>
        <v>17146</v>
      </c>
      <c r="I66" s="175"/>
      <c r="J66" s="175"/>
      <c r="K66" s="175">
        <f>'将来負担比率（分子）の構造'!L$41</f>
        <v>16489</v>
      </c>
      <c r="L66" s="175"/>
      <c r="M66" s="175"/>
      <c r="N66" s="175">
        <f>'将来負担比率（分子）の構造'!M$41</f>
        <v>16100</v>
      </c>
      <c r="O66" s="175"/>
      <c r="P66" s="175"/>
    </row>
    <row r="67" spans="1:16" x14ac:dyDescent="0.15">
      <c r="A67" s="175" t="s">
        <v>71</v>
      </c>
      <c r="B67" s="175" t="e">
        <f>NA()</f>
        <v>#N/A</v>
      </c>
      <c r="C67" s="175">
        <f>IF(ISNUMBER('将来負担比率（分子）の構造'!I$53), IF('将来負担比率（分子）の構造'!I$53 &lt; 0, 0, '将来負担比率（分子）の構造'!I$53), NA())</f>
        <v>2278</v>
      </c>
      <c r="D67" s="175" t="e">
        <f>NA()</f>
        <v>#N/A</v>
      </c>
      <c r="E67" s="175" t="e">
        <f>NA()</f>
        <v>#N/A</v>
      </c>
      <c r="F67" s="175">
        <f>IF(ISNUMBER('将来負担比率（分子）の構造'!J$53), IF('将来負担比率（分子）の構造'!J$53 &lt; 0, 0, '将来負担比率（分子）の構造'!J$53), NA())</f>
        <v>1667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41</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3045</v>
      </c>
      <c r="C72" s="179">
        <f>基金残高に係る経年分析!G55</f>
        <v>2895</v>
      </c>
      <c r="D72" s="179">
        <f>基金残高に係る経年分析!H55</f>
        <v>3015</v>
      </c>
    </row>
    <row r="73" spans="1:16" x14ac:dyDescent="0.15">
      <c r="A73" s="178" t="s">
        <v>74</v>
      </c>
      <c r="B73" s="179">
        <f>基金残高に係る経年分析!F56</f>
        <v>396</v>
      </c>
      <c r="C73" s="179">
        <f>基金残高に係る経年分析!G56</f>
        <v>396</v>
      </c>
      <c r="D73" s="179">
        <f>基金残高に係る経年分析!H56</f>
        <v>443</v>
      </c>
    </row>
    <row r="74" spans="1:16" x14ac:dyDescent="0.15">
      <c r="A74" s="178" t="s">
        <v>75</v>
      </c>
      <c r="B74" s="179">
        <f>基金残高に係る経年分析!F57</f>
        <v>4632</v>
      </c>
      <c r="C74" s="179">
        <f>基金残高に係る経年分析!G57</f>
        <v>4465</v>
      </c>
      <c r="D74" s="179">
        <f>基金残高に係る経年分析!H57</f>
        <v>4326</v>
      </c>
    </row>
  </sheetData>
  <sheetProtection algorithmName="SHA-512" hashValue="5lzl3VaSn5i7VeFEewjmi/cXAK1YMddyZqCC6wdg1MR+H2S9rsW+Qu0t7CwFVpPI9y4Y7TB615pNOuaVVoZVlA==" saltValue="Tfjmb+bb+6ZxpsMNZZu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5049817</v>
      </c>
      <c r="S5" s="713"/>
      <c r="T5" s="713"/>
      <c r="U5" s="713"/>
      <c r="V5" s="713"/>
      <c r="W5" s="713"/>
      <c r="X5" s="713"/>
      <c r="Y5" s="738"/>
      <c r="Z5" s="751">
        <v>30.3</v>
      </c>
      <c r="AA5" s="751"/>
      <c r="AB5" s="751"/>
      <c r="AC5" s="751"/>
      <c r="AD5" s="752">
        <v>5049817</v>
      </c>
      <c r="AE5" s="752"/>
      <c r="AF5" s="752"/>
      <c r="AG5" s="752"/>
      <c r="AH5" s="752"/>
      <c r="AI5" s="752"/>
      <c r="AJ5" s="752"/>
      <c r="AK5" s="752"/>
      <c r="AL5" s="739">
        <v>58.4</v>
      </c>
      <c r="AM5" s="721"/>
      <c r="AN5" s="721"/>
      <c r="AO5" s="740"/>
      <c r="AP5" s="715" t="s">
        <v>216</v>
      </c>
      <c r="AQ5" s="716"/>
      <c r="AR5" s="716"/>
      <c r="AS5" s="716"/>
      <c r="AT5" s="716"/>
      <c r="AU5" s="716"/>
      <c r="AV5" s="716"/>
      <c r="AW5" s="716"/>
      <c r="AX5" s="716"/>
      <c r="AY5" s="716"/>
      <c r="AZ5" s="716"/>
      <c r="BA5" s="716"/>
      <c r="BB5" s="716"/>
      <c r="BC5" s="716"/>
      <c r="BD5" s="716"/>
      <c r="BE5" s="716"/>
      <c r="BF5" s="717"/>
      <c r="BG5" s="657">
        <v>5049817</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122790</v>
      </c>
      <c r="S6" s="658"/>
      <c r="T6" s="658"/>
      <c r="U6" s="658"/>
      <c r="V6" s="658"/>
      <c r="W6" s="658"/>
      <c r="X6" s="658"/>
      <c r="Y6" s="659"/>
      <c r="Z6" s="695">
        <v>0.7</v>
      </c>
      <c r="AA6" s="695"/>
      <c r="AB6" s="695"/>
      <c r="AC6" s="695"/>
      <c r="AD6" s="696">
        <v>122790</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5049817</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138642</v>
      </c>
      <c r="CS6" s="658"/>
      <c r="CT6" s="658"/>
      <c r="CU6" s="658"/>
      <c r="CV6" s="658"/>
      <c r="CW6" s="658"/>
      <c r="CX6" s="658"/>
      <c r="CY6" s="659"/>
      <c r="CZ6" s="739">
        <v>0.9</v>
      </c>
      <c r="DA6" s="721"/>
      <c r="DB6" s="721"/>
      <c r="DC6" s="741"/>
      <c r="DD6" s="663">
        <v>233</v>
      </c>
      <c r="DE6" s="658"/>
      <c r="DF6" s="658"/>
      <c r="DG6" s="658"/>
      <c r="DH6" s="658"/>
      <c r="DI6" s="658"/>
      <c r="DJ6" s="658"/>
      <c r="DK6" s="658"/>
      <c r="DL6" s="658"/>
      <c r="DM6" s="658"/>
      <c r="DN6" s="658"/>
      <c r="DO6" s="658"/>
      <c r="DP6" s="659"/>
      <c r="DQ6" s="663">
        <v>136279</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1469</v>
      </c>
      <c r="S7" s="658"/>
      <c r="T7" s="658"/>
      <c r="U7" s="658"/>
      <c r="V7" s="658"/>
      <c r="W7" s="658"/>
      <c r="X7" s="658"/>
      <c r="Y7" s="659"/>
      <c r="Z7" s="695">
        <v>0</v>
      </c>
      <c r="AA7" s="695"/>
      <c r="AB7" s="695"/>
      <c r="AC7" s="695"/>
      <c r="AD7" s="696">
        <v>1469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2166971</v>
      </c>
      <c r="BH7" s="658"/>
      <c r="BI7" s="658"/>
      <c r="BJ7" s="658"/>
      <c r="BK7" s="658"/>
      <c r="BL7" s="658"/>
      <c r="BM7" s="658"/>
      <c r="BN7" s="659"/>
      <c r="BO7" s="695">
        <v>42.9</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1964881</v>
      </c>
      <c r="CS7" s="658"/>
      <c r="CT7" s="658"/>
      <c r="CU7" s="658"/>
      <c r="CV7" s="658"/>
      <c r="CW7" s="658"/>
      <c r="CX7" s="658"/>
      <c r="CY7" s="659"/>
      <c r="CZ7" s="695">
        <v>13.1</v>
      </c>
      <c r="DA7" s="695"/>
      <c r="DB7" s="695"/>
      <c r="DC7" s="695"/>
      <c r="DD7" s="663">
        <v>41713</v>
      </c>
      <c r="DE7" s="658"/>
      <c r="DF7" s="658"/>
      <c r="DG7" s="658"/>
      <c r="DH7" s="658"/>
      <c r="DI7" s="658"/>
      <c r="DJ7" s="658"/>
      <c r="DK7" s="658"/>
      <c r="DL7" s="658"/>
      <c r="DM7" s="658"/>
      <c r="DN7" s="658"/>
      <c r="DO7" s="658"/>
      <c r="DP7" s="659"/>
      <c r="DQ7" s="663">
        <v>1528544</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25831</v>
      </c>
      <c r="S8" s="658"/>
      <c r="T8" s="658"/>
      <c r="U8" s="658"/>
      <c r="V8" s="658"/>
      <c r="W8" s="658"/>
      <c r="X8" s="658"/>
      <c r="Y8" s="659"/>
      <c r="Z8" s="695">
        <v>0.2</v>
      </c>
      <c r="AA8" s="695"/>
      <c r="AB8" s="695"/>
      <c r="AC8" s="695"/>
      <c r="AD8" s="696">
        <v>25831</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59253</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4733644</v>
      </c>
      <c r="CS8" s="658"/>
      <c r="CT8" s="658"/>
      <c r="CU8" s="658"/>
      <c r="CV8" s="658"/>
      <c r="CW8" s="658"/>
      <c r="CX8" s="658"/>
      <c r="CY8" s="659"/>
      <c r="CZ8" s="695">
        <v>31.7</v>
      </c>
      <c r="DA8" s="695"/>
      <c r="DB8" s="695"/>
      <c r="DC8" s="695"/>
      <c r="DD8" s="663">
        <v>44995</v>
      </c>
      <c r="DE8" s="658"/>
      <c r="DF8" s="658"/>
      <c r="DG8" s="658"/>
      <c r="DH8" s="658"/>
      <c r="DI8" s="658"/>
      <c r="DJ8" s="658"/>
      <c r="DK8" s="658"/>
      <c r="DL8" s="658"/>
      <c r="DM8" s="658"/>
      <c r="DN8" s="658"/>
      <c r="DO8" s="658"/>
      <c r="DP8" s="659"/>
      <c r="DQ8" s="663">
        <v>2568951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29780</v>
      </c>
      <c r="S9" s="658"/>
      <c r="T9" s="658"/>
      <c r="U9" s="658"/>
      <c r="V9" s="658"/>
      <c r="W9" s="658"/>
      <c r="X9" s="658"/>
      <c r="Y9" s="659"/>
      <c r="Z9" s="695">
        <v>0.2</v>
      </c>
      <c r="AA9" s="695"/>
      <c r="AB9" s="695"/>
      <c r="AC9" s="695"/>
      <c r="AD9" s="696">
        <v>29780</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1760312</v>
      </c>
      <c r="BH9" s="658"/>
      <c r="BI9" s="658"/>
      <c r="BJ9" s="658"/>
      <c r="BK9" s="658"/>
      <c r="BL9" s="658"/>
      <c r="BM9" s="658"/>
      <c r="BN9" s="659"/>
      <c r="BO9" s="695">
        <v>34.9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1126309</v>
      </c>
      <c r="CS9" s="658"/>
      <c r="CT9" s="658"/>
      <c r="CU9" s="658"/>
      <c r="CV9" s="658"/>
      <c r="CW9" s="658"/>
      <c r="CX9" s="658"/>
      <c r="CY9" s="659"/>
      <c r="CZ9" s="695">
        <v>7.5</v>
      </c>
      <c r="DA9" s="695"/>
      <c r="DB9" s="695"/>
      <c r="DC9" s="695"/>
      <c r="DD9" s="663">
        <v>15113</v>
      </c>
      <c r="DE9" s="658"/>
      <c r="DF9" s="658"/>
      <c r="DG9" s="658"/>
      <c r="DH9" s="658"/>
      <c r="DI9" s="658"/>
      <c r="DJ9" s="658"/>
      <c r="DK9" s="658"/>
      <c r="DL9" s="658"/>
      <c r="DM9" s="658"/>
      <c r="DN9" s="658"/>
      <c r="DO9" s="658"/>
      <c r="DP9" s="659"/>
      <c r="DQ9" s="663">
        <v>896400</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117377</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3673</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3673</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840107</v>
      </c>
      <c r="S11" s="658"/>
      <c r="T11" s="658"/>
      <c r="U11" s="658"/>
      <c r="V11" s="658"/>
      <c r="W11" s="658"/>
      <c r="X11" s="658"/>
      <c r="Y11" s="659"/>
      <c r="Z11" s="660">
        <v>5</v>
      </c>
      <c r="AA11" s="661"/>
      <c r="AB11" s="661"/>
      <c r="AC11" s="662"/>
      <c r="AD11" s="663">
        <v>840107</v>
      </c>
      <c r="AE11" s="658"/>
      <c r="AF11" s="658"/>
      <c r="AG11" s="658"/>
      <c r="AH11" s="658"/>
      <c r="AI11" s="658"/>
      <c r="AJ11" s="658"/>
      <c r="AK11" s="659"/>
      <c r="AL11" s="660">
        <v>9.6999999999999993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230029</v>
      </c>
      <c r="BH11" s="658"/>
      <c r="BI11" s="658"/>
      <c r="BJ11" s="658"/>
      <c r="BK11" s="658"/>
      <c r="BL11" s="658"/>
      <c r="BM11" s="658"/>
      <c r="BN11" s="659"/>
      <c r="BO11" s="695">
        <v>4.5999999999999996</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576141</v>
      </c>
      <c r="CS11" s="658"/>
      <c r="CT11" s="658"/>
      <c r="CU11" s="658"/>
      <c r="CV11" s="658"/>
      <c r="CW11" s="658"/>
      <c r="CX11" s="658"/>
      <c r="CY11" s="659"/>
      <c r="CZ11" s="695">
        <v>3.9</v>
      </c>
      <c r="DA11" s="695"/>
      <c r="DB11" s="695"/>
      <c r="DC11" s="695"/>
      <c r="DD11" s="663">
        <v>223158</v>
      </c>
      <c r="DE11" s="658"/>
      <c r="DF11" s="658"/>
      <c r="DG11" s="658"/>
      <c r="DH11" s="658"/>
      <c r="DI11" s="658"/>
      <c r="DJ11" s="658"/>
      <c r="DK11" s="658"/>
      <c r="DL11" s="658"/>
      <c r="DM11" s="658"/>
      <c r="DN11" s="658"/>
      <c r="DO11" s="658"/>
      <c r="DP11" s="659"/>
      <c r="DQ11" s="663">
        <v>454036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2504988</v>
      </c>
      <c r="BH12" s="658"/>
      <c r="BI12" s="658"/>
      <c r="BJ12" s="658"/>
      <c r="BK12" s="658"/>
      <c r="BL12" s="658"/>
      <c r="BM12" s="658"/>
      <c r="BN12" s="659"/>
      <c r="BO12" s="695">
        <v>49.6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616535</v>
      </c>
      <c r="CS12" s="658"/>
      <c r="CT12" s="658"/>
      <c r="CU12" s="658"/>
      <c r="CV12" s="658"/>
      <c r="CW12" s="658"/>
      <c r="CX12" s="658"/>
      <c r="CY12" s="659"/>
      <c r="CZ12" s="695">
        <v>4.0999999999999996</v>
      </c>
      <c r="DA12" s="695"/>
      <c r="DB12" s="695"/>
      <c r="DC12" s="695"/>
      <c r="DD12" s="663">
        <v>187435</v>
      </c>
      <c r="DE12" s="658"/>
      <c r="DF12" s="658"/>
      <c r="DG12" s="658"/>
      <c r="DH12" s="658"/>
      <c r="DI12" s="658"/>
      <c r="DJ12" s="658"/>
      <c r="DK12" s="658"/>
      <c r="DL12" s="658"/>
      <c r="DM12" s="658"/>
      <c r="DN12" s="658"/>
      <c r="DO12" s="658"/>
      <c r="DP12" s="659"/>
      <c r="DQ12" s="663">
        <v>448760</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2501038</v>
      </c>
      <c r="BH13" s="658"/>
      <c r="BI13" s="658"/>
      <c r="BJ13" s="658"/>
      <c r="BK13" s="658"/>
      <c r="BL13" s="658"/>
      <c r="BM13" s="658"/>
      <c r="BN13" s="659"/>
      <c r="BO13" s="695">
        <v>49.5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1328145</v>
      </c>
      <c r="CS13" s="658"/>
      <c r="CT13" s="658"/>
      <c r="CU13" s="658"/>
      <c r="CV13" s="658"/>
      <c r="CW13" s="658"/>
      <c r="CX13" s="658"/>
      <c r="CY13" s="659"/>
      <c r="CZ13" s="695">
        <v>8.9</v>
      </c>
      <c r="DA13" s="695"/>
      <c r="DB13" s="695"/>
      <c r="DC13" s="695"/>
      <c r="DD13" s="663">
        <v>667304</v>
      </c>
      <c r="DE13" s="658"/>
      <c r="DF13" s="658"/>
      <c r="DG13" s="658"/>
      <c r="DH13" s="658"/>
      <c r="DI13" s="658"/>
      <c r="DJ13" s="658"/>
      <c r="DK13" s="658"/>
      <c r="DL13" s="658"/>
      <c r="DM13" s="658"/>
      <c r="DN13" s="658"/>
      <c r="DO13" s="658"/>
      <c r="DP13" s="659"/>
      <c r="DQ13" s="663">
        <v>687898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927</v>
      </c>
      <c r="S14" s="658"/>
      <c r="T14" s="658"/>
      <c r="U14" s="658"/>
      <c r="V14" s="658"/>
      <c r="W14" s="658"/>
      <c r="X14" s="658"/>
      <c r="Y14" s="659"/>
      <c r="Z14" s="695">
        <v>0</v>
      </c>
      <c r="AA14" s="695"/>
      <c r="AB14" s="695"/>
      <c r="AC14" s="695"/>
      <c r="AD14" s="696">
        <v>927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133502</v>
      </c>
      <c r="BH14" s="658"/>
      <c r="BI14" s="658"/>
      <c r="BJ14" s="658"/>
      <c r="BK14" s="658"/>
      <c r="BL14" s="658"/>
      <c r="BM14" s="658"/>
      <c r="BN14" s="659"/>
      <c r="BO14" s="695">
        <v>2.6</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613512</v>
      </c>
      <c r="CS14" s="658"/>
      <c r="CT14" s="658"/>
      <c r="CU14" s="658"/>
      <c r="CV14" s="658"/>
      <c r="CW14" s="658"/>
      <c r="CX14" s="658"/>
      <c r="CY14" s="659"/>
      <c r="CZ14" s="695">
        <v>4.0999999999999996</v>
      </c>
      <c r="DA14" s="695"/>
      <c r="DB14" s="695"/>
      <c r="DC14" s="695"/>
      <c r="DD14" s="663">
        <v>4126</v>
      </c>
      <c r="DE14" s="658"/>
      <c r="DF14" s="658"/>
      <c r="DG14" s="658"/>
      <c r="DH14" s="658"/>
      <c r="DI14" s="658"/>
      <c r="DJ14" s="658"/>
      <c r="DK14" s="658"/>
      <c r="DL14" s="658"/>
      <c r="DM14" s="658"/>
      <c r="DN14" s="658"/>
      <c r="DO14" s="658"/>
      <c r="DP14" s="659"/>
      <c r="DQ14" s="663">
        <v>606558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244356</v>
      </c>
      <c r="BH15" s="658"/>
      <c r="BI15" s="658"/>
      <c r="BJ15" s="658"/>
      <c r="BK15" s="658"/>
      <c r="BL15" s="658"/>
      <c r="BM15" s="658"/>
      <c r="BN15" s="659"/>
      <c r="BO15" s="695">
        <v>4.8</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2452986</v>
      </c>
      <c r="CS15" s="658"/>
      <c r="CT15" s="658"/>
      <c r="CU15" s="658"/>
      <c r="CV15" s="658"/>
      <c r="CW15" s="658"/>
      <c r="CX15" s="658"/>
      <c r="CY15" s="659"/>
      <c r="CZ15" s="695">
        <v>16.399999999999999</v>
      </c>
      <c r="DA15" s="695"/>
      <c r="DB15" s="695"/>
      <c r="DC15" s="695"/>
      <c r="DD15" s="663">
        <v>1201343</v>
      </c>
      <c r="DE15" s="658"/>
      <c r="DF15" s="658"/>
      <c r="DG15" s="658"/>
      <c r="DH15" s="658"/>
      <c r="DI15" s="658"/>
      <c r="DJ15" s="658"/>
      <c r="DK15" s="658"/>
      <c r="DL15" s="658"/>
      <c r="DM15" s="658"/>
      <c r="DN15" s="658"/>
      <c r="DO15" s="658"/>
      <c r="DP15" s="659"/>
      <c r="DQ15" s="663">
        <v>1167571</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15291</v>
      </c>
      <c r="S16" s="658"/>
      <c r="T16" s="658"/>
      <c r="U16" s="658"/>
      <c r="V16" s="658"/>
      <c r="W16" s="658"/>
      <c r="X16" s="658"/>
      <c r="Y16" s="659"/>
      <c r="Z16" s="695">
        <v>0.1</v>
      </c>
      <c r="AA16" s="695"/>
      <c r="AB16" s="695"/>
      <c r="AC16" s="695"/>
      <c r="AD16" s="696">
        <v>15291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97997</v>
      </c>
      <c r="S17" s="658"/>
      <c r="T17" s="658"/>
      <c r="U17" s="658"/>
      <c r="V17" s="658"/>
      <c r="W17" s="658"/>
      <c r="X17" s="658"/>
      <c r="Y17" s="659"/>
      <c r="Z17" s="695">
        <v>0.6</v>
      </c>
      <c r="AA17" s="695"/>
      <c r="AB17" s="695"/>
      <c r="AC17" s="695"/>
      <c r="AD17" s="696">
        <v>97997</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1390769</v>
      </c>
      <c r="CS17" s="658"/>
      <c r="CT17" s="658"/>
      <c r="CU17" s="658"/>
      <c r="CV17" s="658"/>
      <c r="CW17" s="658"/>
      <c r="CX17" s="658"/>
      <c r="CY17" s="659"/>
      <c r="CZ17" s="695">
        <v>9.3000000000000007</v>
      </c>
      <c r="DA17" s="695"/>
      <c r="DB17" s="695"/>
      <c r="DC17" s="695"/>
      <c r="DD17" s="663" t="s">
        <v>122</v>
      </c>
      <c r="DE17" s="658"/>
      <c r="DF17" s="658"/>
      <c r="DG17" s="658"/>
      <c r="DH17" s="658"/>
      <c r="DI17" s="658"/>
      <c r="DJ17" s="658"/>
      <c r="DK17" s="658"/>
      <c r="DL17" s="658"/>
      <c r="DM17" s="658"/>
      <c r="DN17" s="658"/>
      <c r="DO17" s="658"/>
      <c r="DP17" s="659"/>
      <c r="DQ17" s="663">
        <v>1351268</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31338</v>
      </c>
      <c r="S18" s="658"/>
      <c r="T18" s="658"/>
      <c r="U18" s="658"/>
      <c r="V18" s="658"/>
      <c r="W18" s="658"/>
      <c r="X18" s="658"/>
      <c r="Y18" s="659"/>
      <c r="Z18" s="695">
        <v>0.2</v>
      </c>
      <c r="AA18" s="695"/>
      <c r="AB18" s="695"/>
      <c r="AC18" s="695"/>
      <c r="AD18" s="696">
        <v>31338</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29539</v>
      </c>
      <c r="S19" s="658"/>
      <c r="T19" s="658"/>
      <c r="U19" s="658"/>
      <c r="V19" s="658"/>
      <c r="W19" s="658"/>
      <c r="X19" s="658"/>
      <c r="Y19" s="659"/>
      <c r="Z19" s="695">
        <v>0.2</v>
      </c>
      <c r="AA19" s="695"/>
      <c r="AB19" s="695"/>
      <c r="AC19" s="695"/>
      <c r="AD19" s="696">
        <v>29539</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1799</v>
      </c>
      <c r="S20" s="658"/>
      <c r="T20" s="658"/>
      <c r="U20" s="658"/>
      <c r="V20" s="658"/>
      <c r="W20" s="658"/>
      <c r="X20" s="658"/>
      <c r="Y20" s="659"/>
      <c r="Z20" s="695">
        <v>0</v>
      </c>
      <c r="AA20" s="695"/>
      <c r="AB20" s="695"/>
      <c r="AC20" s="695"/>
      <c r="AD20" s="696">
        <v>1799</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14945237</v>
      </c>
      <c r="CS20" s="658"/>
      <c r="CT20" s="658"/>
      <c r="CU20" s="658"/>
      <c r="CV20" s="658"/>
      <c r="CW20" s="658"/>
      <c r="CX20" s="658"/>
      <c r="CY20" s="659"/>
      <c r="CZ20" s="695">
        <v>100</v>
      </c>
      <c r="DA20" s="695"/>
      <c r="DB20" s="695"/>
      <c r="DC20" s="695"/>
      <c r="DD20" s="663">
        <v>2385420</v>
      </c>
      <c r="DE20" s="658"/>
      <c r="DF20" s="658"/>
      <c r="DG20" s="658"/>
      <c r="DH20" s="658"/>
      <c r="DI20" s="658"/>
      <c r="DJ20" s="658"/>
      <c r="DK20" s="658"/>
      <c r="DL20" s="658"/>
      <c r="DM20" s="658"/>
      <c r="DN20" s="658"/>
      <c r="DO20" s="658"/>
      <c r="DP20" s="659"/>
      <c r="DQ20" s="663">
        <v>9849938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2751163</v>
      </c>
      <c r="S21" s="658"/>
      <c r="T21" s="658"/>
      <c r="U21" s="658"/>
      <c r="V21" s="658"/>
      <c r="W21" s="658"/>
      <c r="X21" s="658"/>
      <c r="Y21" s="659"/>
      <c r="Z21" s="695">
        <v>16.5</v>
      </c>
      <c r="AA21" s="695"/>
      <c r="AB21" s="695"/>
      <c r="AC21" s="695"/>
      <c r="AD21" s="696">
        <v>2423118</v>
      </c>
      <c r="AE21" s="696"/>
      <c r="AF21" s="696"/>
      <c r="AG21" s="696"/>
      <c r="AH21" s="696"/>
      <c r="AI21" s="696"/>
      <c r="AJ21" s="696"/>
      <c r="AK21" s="696"/>
      <c r="AL21" s="660">
        <v>28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2423118</v>
      </c>
      <c r="S22" s="658"/>
      <c r="T22" s="658"/>
      <c r="U22" s="658"/>
      <c r="V22" s="658"/>
      <c r="W22" s="658"/>
      <c r="X22" s="658"/>
      <c r="Y22" s="659"/>
      <c r="Z22" s="695">
        <v>14.5</v>
      </c>
      <c r="AA22" s="695"/>
      <c r="AB22" s="695"/>
      <c r="AC22" s="695"/>
      <c r="AD22" s="696">
        <v>2423118</v>
      </c>
      <c r="AE22" s="696"/>
      <c r="AF22" s="696"/>
      <c r="AG22" s="696"/>
      <c r="AH22" s="696"/>
      <c r="AI22" s="696"/>
      <c r="AJ22" s="696"/>
      <c r="AK22" s="696"/>
      <c r="AL22" s="660">
        <v>28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328045</v>
      </c>
      <c r="S23" s="658"/>
      <c r="T23" s="658"/>
      <c r="U23" s="658"/>
      <c r="V23" s="658"/>
      <c r="W23" s="658"/>
      <c r="X23" s="658"/>
      <c r="Y23" s="659"/>
      <c r="Z23" s="695">
        <v>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6344615</v>
      </c>
      <c r="CS24" s="713"/>
      <c r="CT24" s="713"/>
      <c r="CU24" s="713"/>
      <c r="CV24" s="713"/>
      <c r="CW24" s="713"/>
      <c r="CX24" s="713"/>
      <c r="CY24" s="738"/>
      <c r="CZ24" s="739">
        <v>42.5</v>
      </c>
      <c r="DA24" s="721"/>
      <c r="DB24" s="721"/>
      <c r="DC24" s="741"/>
      <c r="DD24" s="737">
        <v>4198668</v>
      </c>
      <c r="DE24" s="713"/>
      <c r="DF24" s="713"/>
      <c r="DG24" s="713"/>
      <c r="DH24" s="713"/>
      <c r="DI24" s="713"/>
      <c r="DJ24" s="713"/>
      <c r="DK24" s="738"/>
      <c r="DL24" s="737">
        <v>3753445</v>
      </c>
      <c r="DM24" s="713"/>
      <c r="DN24" s="713"/>
      <c r="DO24" s="713"/>
      <c r="DP24" s="713"/>
      <c r="DQ24" s="713"/>
      <c r="DR24" s="713"/>
      <c r="DS24" s="713"/>
      <c r="DT24" s="713"/>
      <c r="DU24" s="713"/>
      <c r="DV24" s="738"/>
      <c r="DW24" s="739">
        <v>43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8966510</v>
      </c>
      <c r="S25" s="658"/>
      <c r="T25" s="658"/>
      <c r="U25" s="658"/>
      <c r="V25" s="658"/>
      <c r="W25" s="658"/>
      <c r="X25" s="658"/>
      <c r="Y25" s="659"/>
      <c r="Z25" s="695">
        <v>53.7</v>
      </c>
      <c r="AA25" s="695"/>
      <c r="AB25" s="695"/>
      <c r="AC25" s="695"/>
      <c r="AD25" s="696">
        <v>8638465</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2185193</v>
      </c>
      <c r="CS25" s="670"/>
      <c r="CT25" s="670"/>
      <c r="CU25" s="670"/>
      <c r="CV25" s="670"/>
      <c r="CW25" s="670"/>
      <c r="CX25" s="670"/>
      <c r="CY25" s="671"/>
      <c r="CZ25" s="660">
        <v>14.6</v>
      </c>
      <c r="DA25" s="672"/>
      <c r="DB25" s="672"/>
      <c r="DC25" s="673"/>
      <c r="DD25" s="663">
        <v>2059161</v>
      </c>
      <c r="DE25" s="670"/>
      <c r="DF25" s="670"/>
      <c r="DG25" s="670"/>
      <c r="DH25" s="670"/>
      <c r="DI25" s="670"/>
      <c r="DJ25" s="670"/>
      <c r="DK25" s="671"/>
      <c r="DL25" s="663">
        <v>1684975</v>
      </c>
      <c r="DM25" s="670"/>
      <c r="DN25" s="670"/>
      <c r="DO25" s="670"/>
      <c r="DP25" s="670"/>
      <c r="DQ25" s="670"/>
      <c r="DR25" s="670"/>
      <c r="DS25" s="670"/>
      <c r="DT25" s="670"/>
      <c r="DU25" s="670"/>
      <c r="DV25" s="671"/>
      <c r="DW25" s="660">
        <v>19.3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3475</v>
      </c>
      <c r="S26" s="658"/>
      <c r="T26" s="658"/>
      <c r="U26" s="658"/>
      <c r="V26" s="658"/>
      <c r="W26" s="658"/>
      <c r="X26" s="658"/>
      <c r="Y26" s="659"/>
      <c r="Z26" s="695">
        <v>0</v>
      </c>
      <c r="AA26" s="695"/>
      <c r="AB26" s="695"/>
      <c r="AC26" s="695"/>
      <c r="AD26" s="696">
        <v>3475</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1194144</v>
      </c>
      <c r="CS26" s="658"/>
      <c r="CT26" s="658"/>
      <c r="CU26" s="658"/>
      <c r="CV26" s="658"/>
      <c r="CW26" s="658"/>
      <c r="CX26" s="658"/>
      <c r="CY26" s="659"/>
      <c r="CZ26" s="660">
        <v>8</v>
      </c>
      <c r="DA26" s="672"/>
      <c r="DB26" s="672"/>
      <c r="DC26" s="673"/>
      <c r="DD26" s="663">
        <v>1135227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45344</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5049817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2768653</v>
      </c>
      <c r="CS27" s="670"/>
      <c r="CT27" s="670"/>
      <c r="CU27" s="670"/>
      <c r="CV27" s="670"/>
      <c r="CW27" s="670"/>
      <c r="CX27" s="670"/>
      <c r="CY27" s="671"/>
      <c r="CZ27" s="660">
        <v>18.5</v>
      </c>
      <c r="DA27" s="672"/>
      <c r="DB27" s="672"/>
      <c r="DC27" s="673"/>
      <c r="DD27" s="663">
        <v>788239</v>
      </c>
      <c r="DE27" s="670"/>
      <c r="DF27" s="670"/>
      <c r="DG27" s="670"/>
      <c r="DH27" s="670"/>
      <c r="DI27" s="670"/>
      <c r="DJ27" s="670"/>
      <c r="DK27" s="671"/>
      <c r="DL27" s="663">
        <v>717202</v>
      </c>
      <c r="DM27" s="670"/>
      <c r="DN27" s="670"/>
      <c r="DO27" s="670"/>
      <c r="DP27" s="670"/>
      <c r="DQ27" s="670"/>
      <c r="DR27" s="670"/>
      <c r="DS27" s="670"/>
      <c r="DT27" s="670"/>
      <c r="DU27" s="670"/>
      <c r="DV27" s="671"/>
      <c r="DW27" s="660">
        <v>8.1999999999999993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90974</v>
      </c>
      <c r="S28" s="658"/>
      <c r="T28" s="658"/>
      <c r="U28" s="658"/>
      <c r="V28" s="658"/>
      <c r="W28" s="658"/>
      <c r="X28" s="658"/>
      <c r="Y28" s="659"/>
      <c r="Z28" s="695">
        <v>0.5</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1390769</v>
      </c>
      <c r="CS28" s="658"/>
      <c r="CT28" s="658"/>
      <c r="CU28" s="658"/>
      <c r="CV28" s="658"/>
      <c r="CW28" s="658"/>
      <c r="CX28" s="658"/>
      <c r="CY28" s="659"/>
      <c r="CZ28" s="660">
        <v>9.3000000000000007</v>
      </c>
      <c r="DA28" s="672"/>
      <c r="DB28" s="672"/>
      <c r="DC28" s="673"/>
      <c r="DD28" s="663">
        <v>1351268</v>
      </c>
      <c r="DE28" s="658"/>
      <c r="DF28" s="658"/>
      <c r="DG28" s="658"/>
      <c r="DH28" s="658"/>
      <c r="DI28" s="658"/>
      <c r="DJ28" s="658"/>
      <c r="DK28" s="659"/>
      <c r="DL28" s="663">
        <v>1351268</v>
      </c>
      <c r="DM28" s="658"/>
      <c r="DN28" s="658"/>
      <c r="DO28" s="658"/>
      <c r="DP28" s="658"/>
      <c r="DQ28" s="658"/>
      <c r="DR28" s="658"/>
      <c r="DS28" s="658"/>
      <c r="DT28" s="658"/>
      <c r="DU28" s="658"/>
      <c r="DV28" s="659"/>
      <c r="DW28" s="660">
        <v>15.5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19281</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1390769</v>
      </c>
      <c r="CS29" s="670"/>
      <c r="CT29" s="670"/>
      <c r="CU29" s="670"/>
      <c r="CV29" s="670"/>
      <c r="CW29" s="670"/>
      <c r="CX29" s="670"/>
      <c r="CY29" s="671"/>
      <c r="CZ29" s="660">
        <v>9.3000000000000007</v>
      </c>
      <c r="DA29" s="672"/>
      <c r="DB29" s="672"/>
      <c r="DC29" s="673"/>
      <c r="DD29" s="663">
        <v>1351268</v>
      </c>
      <c r="DE29" s="670"/>
      <c r="DF29" s="670"/>
      <c r="DG29" s="670"/>
      <c r="DH29" s="670"/>
      <c r="DI29" s="670"/>
      <c r="DJ29" s="670"/>
      <c r="DK29" s="671"/>
      <c r="DL29" s="663">
        <v>1351268</v>
      </c>
      <c r="DM29" s="670"/>
      <c r="DN29" s="670"/>
      <c r="DO29" s="670"/>
      <c r="DP29" s="670"/>
      <c r="DQ29" s="670"/>
      <c r="DR29" s="670"/>
      <c r="DS29" s="670"/>
      <c r="DT29" s="670"/>
      <c r="DU29" s="670"/>
      <c r="DV29" s="671"/>
      <c r="DW29" s="660">
        <v>15.5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2175798</v>
      </c>
      <c r="S30" s="658"/>
      <c r="T30" s="658"/>
      <c r="U30" s="658"/>
      <c r="V30" s="658"/>
      <c r="W30" s="658"/>
      <c r="X30" s="658"/>
      <c r="Y30" s="659"/>
      <c r="Z30" s="695">
        <v>13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1343521</v>
      </c>
      <c r="CS30" s="658"/>
      <c r="CT30" s="658"/>
      <c r="CU30" s="658"/>
      <c r="CV30" s="658"/>
      <c r="CW30" s="658"/>
      <c r="CX30" s="658"/>
      <c r="CY30" s="659"/>
      <c r="CZ30" s="660">
        <v>9</v>
      </c>
      <c r="DA30" s="672"/>
      <c r="DB30" s="672"/>
      <c r="DC30" s="673"/>
      <c r="DD30" s="663">
        <v>1304854</v>
      </c>
      <c r="DE30" s="658"/>
      <c r="DF30" s="658"/>
      <c r="DG30" s="658"/>
      <c r="DH30" s="658"/>
      <c r="DI30" s="658"/>
      <c r="DJ30" s="658"/>
      <c r="DK30" s="659"/>
      <c r="DL30" s="663">
        <v>1304854</v>
      </c>
      <c r="DM30" s="658"/>
      <c r="DN30" s="658"/>
      <c r="DO30" s="658"/>
      <c r="DP30" s="658"/>
      <c r="DQ30" s="658"/>
      <c r="DR30" s="658"/>
      <c r="DS30" s="658"/>
      <c r="DT30" s="658"/>
      <c r="DU30" s="658"/>
      <c r="DV30" s="659"/>
      <c r="DW30" s="660">
        <v>15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98.3</v>
      </c>
      <c r="BN31" s="720"/>
      <c r="BO31" s="720"/>
      <c r="BP31" s="720"/>
      <c r="BQ31" s="722"/>
      <c r="BR31" s="719">
        <v>99.3</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47248</v>
      </c>
      <c r="CS31" s="670"/>
      <c r="CT31" s="670"/>
      <c r="CU31" s="670"/>
      <c r="CV31" s="670"/>
      <c r="CW31" s="670"/>
      <c r="CX31" s="670"/>
      <c r="CY31" s="671"/>
      <c r="CZ31" s="660">
        <v>0.3</v>
      </c>
      <c r="DA31" s="672"/>
      <c r="DB31" s="672"/>
      <c r="DC31" s="673"/>
      <c r="DD31" s="663">
        <v>46414</v>
      </c>
      <c r="DE31" s="670"/>
      <c r="DF31" s="670"/>
      <c r="DG31" s="670"/>
      <c r="DH31" s="670"/>
      <c r="DI31" s="670"/>
      <c r="DJ31" s="670"/>
      <c r="DK31" s="671"/>
      <c r="DL31" s="663">
        <v>46414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917494</v>
      </c>
      <c r="S32" s="658"/>
      <c r="T32" s="658"/>
      <c r="U32" s="658"/>
      <c r="V32" s="658"/>
      <c r="W32" s="658"/>
      <c r="X32" s="658"/>
      <c r="Y32" s="659"/>
      <c r="Z32" s="695">
        <v>5.5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98.4</v>
      </c>
      <c r="BN32" s="670"/>
      <c r="BO32" s="670"/>
      <c r="BP32" s="670"/>
      <c r="BQ32" s="693"/>
      <c r="BR32" s="723">
        <v>99.4</v>
      </c>
      <c r="BS32" s="670"/>
      <c r="BT32" s="670"/>
      <c r="BU32" s="670"/>
      <c r="BV32" s="670"/>
      <c r="BW32" s="670"/>
      <c r="BX32" s="661">
        <v>98.6</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112864</v>
      </c>
      <c r="S33" s="658"/>
      <c r="T33" s="658"/>
      <c r="U33" s="658"/>
      <c r="V33" s="658"/>
      <c r="W33" s="658"/>
      <c r="X33" s="658"/>
      <c r="Y33" s="659"/>
      <c r="Z33" s="695">
        <v>0.7</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97.9</v>
      </c>
      <c r="BN33" s="642"/>
      <c r="BO33" s="642"/>
      <c r="BP33" s="642"/>
      <c r="BQ33" s="705"/>
      <c r="BR33" s="718">
        <v>99.2</v>
      </c>
      <c r="BS33" s="642"/>
      <c r="BT33" s="642"/>
      <c r="BU33" s="642"/>
      <c r="BV33" s="642"/>
      <c r="BW33" s="642"/>
      <c r="BX33" s="688">
        <v>97.4</v>
      </c>
      <c r="BY33" s="642"/>
      <c r="BZ33" s="642"/>
      <c r="CA33" s="642"/>
      <c r="CB33" s="705"/>
      <c r="CD33" s="654" t="s">
        <v>307</v>
      </c>
      <c r="CE33" s="655"/>
      <c r="CF33" s="655"/>
      <c r="CG33" s="655"/>
      <c r="CH33" s="655"/>
      <c r="CI33" s="655"/>
      <c r="CJ33" s="655"/>
      <c r="CK33" s="655"/>
      <c r="CL33" s="655"/>
      <c r="CM33" s="655"/>
      <c r="CN33" s="655"/>
      <c r="CO33" s="655"/>
      <c r="CP33" s="655"/>
      <c r="CQ33" s="656"/>
      <c r="CR33" s="657">
        <v>6215202</v>
      </c>
      <c r="CS33" s="670"/>
      <c r="CT33" s="670"/>
      <c r="CU33" s="670"/>
      <c r="CV33" s="670"/>
      <c r="CW33" s="670"/>
      <c r="CX33" s="670"/>
      <c r="CY33" s="671"/>
      <c r="CZ33" s="660">
        <v>41.6</v>
      </c>
      <c r="DA33" s="672"/>
      <c r="DB33" s="672"/>
      <c r="DC33" s="673"/>
      <c r="DD33" s="663">
        <v>5193944</v>
      </c>
      <c r="DE33" s="670"/>
      <c r="DF33" s="670"/>
      <c r="DG33" s="670"/>
      <c r="DH33" s="670"/>
      <c r="DI33" s="670"/>
      <c r="DJ33" s="670"/>
      <c r="DK33" s="671"/>
      <c r="DL33" s="663">
        <v>4219535</v>
      </c>
      <c r="DM33" s="670"/>
      <c r="DN33" s="670"/>
      <c r="DO33" s="670"/>
      <c r="DP33" s="670"/>
      <c r="DQ33" s="670"/>
      <c r="DR33" s="670"/>
      <c r="DS33" s="670"/>
      <c r="DT33" s="670"/>
      <c r="DU33" s="670"/>
      <c r="DV33" s="671"/>
      <c r="DW33" s="660">
        <v>48.4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177397</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2403408</v>
      </c>
      <c r="CS34" s="658"/>
      <c r="CT34" s="658"/>
      <c r="CU34" s="658"/>
      <c r="CV34" s="658"/>
      <c r="CW34" s="658"/>
      <c r="CX34" s="658"/>
      <c r="CY34" s="659"/>
      <c r="CZ34" s="660">
        <v>16.100000000000001</v>
      </c>
      <c r="DA34" s="672"/>
      <c r="DB34" s="672"/>
      <c r="DC34" s="673"/>
      <c r="DD34" s="663">
        <v>1947688</v>
      </c>
      <c r="DE34" s="658"/>
      <c r="DF34" s="658"/>
      <c r="DG34" s="658"/>
      <c r="DH34" s="658"/>
      <c r="DI34" s="658"/>
      <c r="DJ34" s="658"/>
      <c r="DK34" s="659"/>
      <c r="DL34" s="663">
        <v>1752981</v>
      </c>
      <c r="DM34" s="658"/>
      <c r="DN34" s="658"/>
      <c r="DO34" s="658"/>
      <c r="DP34" s="658"/>
      <c r="DQ34" s="658"/>
      <c r="DR34" s="658"/>
      <c r="DS34" s="658"/>
      <c r="DT34" s="658"/>
      <c r="DU34" s="658"/>
      <c r="DV34" s="659"/>
      <c r="DW34" s="660">
        <v>20.100000000000001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381401</v>
      </c>
      <c r="S35" s="658"/>
      <c r="T35" s="658"/>
      <c r="U35" s="658"/>
      <c r="V35" s="658"/>
      <c r="W35" s="658"/>
      <c r="X35" s="658"/>
      <c r="Y35" s="659"/>
      <c r="Z35" s="695">
        <v>2.2999999999999998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47883</v>
      </c>
      <c r="CS35" s="670"/>
      <c r="CT35" s="670"/>
      <c r="CU35" s="670"/>
      <c r="CV35" s="670"/>
      <c r="CW35" s="670"/>
      <c r="CX35" s="670"/>
      <c r="CY35" s="671"/>
      <c r="CZ35" s="660">
        <v>0.3</v>
      </c>
      <c r="DA35" s="672"/>
      <c r="DB35" s="672"/>
      <c r="DC35" s="673"/>
      <c r="DD35" s="663">
        <v>31080</v>
      </c>
      <c r="DE35" s="670"/>
      <c r="DF35" s="670"/>
      <c r="DG35" s="670"/>
      <c r="DH35" s="670"/>
      <c r="DI35" s="670"/>
      <c r="DJ35" s="670"/>
      <c r="DK35" s="671"/>
      <c r="DL35" s="663">
        <v>30827</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1962287</v>
      </c>
      <c r="S36" s="658"/>
      <c r="T36" s="658"/>
      <c r="U36" s="658"/>
      <c r="V36" s="658"/>
      <c r="W36" s="658"/>
      <c r="X36" s="658"/>
      <c r="Y36" s="659"/>
      <c r="Z36" s="695">
        <v>11.8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1533820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50602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2425215</v>
      </c>
      <c r="CS36" s="658"/>
      <c r="CT36" s="658"/>
      <c r="CU36" s="658"/>
      <c r="CV36" s="658"/>
      <c r="CW36" s="658"/>
      <c r="CX36" s="658"/>
      <c r="CY36" s="659"/>
      <c r="CZ36" s="660">
        <v>16.2</v>
      </c>
      <c r="DA36" s="672"/>
      <c r="DB36" s="672"/>
      <c r="DC36" s="673"/>
      <c r="DD36" s="663">
        <v>2284668</v>
      </c>
      <c r="DE36" s="658"/>
      <c r="DF36" s="658"/>
      <c r="DG36" s="658"/>
      <c r="DH36" s="658"/>
      <c r="DI36" s="658"/>
      <c r="DJ36" s="658"/>
      <c r="DK36" s="659"/>
      <c r="DL36" s="663">
        <v>1690795</v>
      </c>
      <c r="DM36" s="658"/>
      <c r="DN36" s="658"/>
      <c r="DO36" s="658"/>
      <c r="DP36" s="658"/>
      <c r="DQ36" s="658"/>
      <c r="DR36" s="658"/>
      <c r="DS36" s="658"/>
      <c r="DT36" s="658"/>
      <c r="DU36" s="658"/>
      <c r="DV36" s="659"/>
      <c r="DW36" s="660">
        <v>19.399999999999999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876990</v>
      </c>
      <c r="S37" s="658"/>
      <c r="T37" s="658"/>
      <c r="U37" s="658"/>
      <c r="V37" s="658"/>
      <c r="W37" s="658"/>
      <c r="X37" s="658"/>
      <c r="Y37" s="659"/>
      <c r="Z37" s="695">
        <v>5.3</v>
      </c>
      <c r="AA37" s="695"/>
      <c r="AB37" s="695"/>
      <c r="AC37" s="695"/>
      <c r="AD37" s="696">
        <v>1628</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563913</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62023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836456</v>
      </c>
      <c r="CS37" s="670"/>
      <c r="CT37" s="670"/>
      <c r="CU37" s="670"/>
      <c r="CV37" s="670"/>
      <c r="CW37" s="670"/>
      <c r="CX37" s="670"/>
      <c r="CY37" s="671"/>
      <c r="CZ37" s="660">
        <v>5.6</v>
      </c>
      <c r="DA37" s="672"/>
      <c r="DB37" s="672"/>
      <c r="DC37" s="673"/>
      <c r="DD37" s="663">
        <v>836450</v>
      </c>
      <c r="DE37" s="670"/>
      <c r="DF37" s="670"/>
      <c r="DG37" s="670"/>
      <c r="DH37" s="670"/>
      <c r="DI37" s="670"/>
      <c r="DJ37" s="670"/>
      <c r="DK37" s="671"/>
      <c r="DL37" s="663">
        <v>798410</v>
      </c>
      <c r="DM37" s="670"/>
      <c r="DN37" s="670"/>
      <c r="DO37" s="670"/>
      <c r="DP37" s="670"/>
      <c r="DQ37" s="670"/>
      <c r="DR37" s="670"/>
      <c r="DS37" s="670"/>
      <c r="DT37" s="670"/>
      <c r="DU37" s="670"/>
      <c r="DV37" s="671"/>
      <c r="DW37" s="660">
        <v>9.1999999999999993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954500</v>
      </c>
      <c r="S38" s="658"/>
      <c r="T38" s="658"/>
      <c r="U38" s="658"/>
      <c r="V38" s="658"/>
      <c r="W38" s="658"/>
      <c r="X38" s="658"/>
      <c r="Y38" s="659"/>
      <c r="Z38" s="695">
        <v>5.7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20000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3663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949907</v>
      </c>
      <c r="CS38" s="658"/>
      <c r="CT38" s="658"/>
      <c r="CU38" s="658"/>
      <c r="CV38" s="658"/>
      <c r="CW38" s="658"/>
      <c r="CX38" s="658"/>
      <c r="CY38" s="659"/>
      <c r="CZ38" s="660">
        <v>6.4</v>
      </c>
      <c r="DA38" s="672"/>
      <c r="DB38" s="672"/>
      <c r="DC38" s="673"/>
      <c r="DD38" s="663">
        <v>756888</v>
      </c>
      <c r="DE38" s="658"/>
      <c r="DF38" s="658"/>
      <c r="DG38" s="658"/>
      <c r="DH38" s="658"/>
      <c r="DI38" s="658"/>
      <c r="DJ38" s="658"/>
      <c r="DK38" s="659"/>
      <c r="DL38" s="663">
        <v>744932</v>
      </c>
      <c r="DM38" s="658"/>
      <c r="DN38" s="658"/>
      <c r="DO38" s="658"/>
      <c r="DP38" s="658"/>
      <c r="DQ38" s="658"/>
      <c r="DR38" s="658"/>
      <c r="DS38" s="658"/>
      <c r="DT38" s="658"/>
      <c r="DU38" s="658"/>
      <c r="DV38" s="659"/>
      <c r="DW38" s="660">
        <v>8.5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5622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388789</v>
      </c>
      <c r="CS39" s="670"/>
      <c r="CT39" s="670"/>
      <c r="CU39" s="670"/>
      <c r="CV39" s="670"/>
      <c r="CW39" s="670"/>
      <c r="CX39" s="670"/>
      <c r="CY39" s="671"/>
      <c r="CZ39" s="660">
        <v>2.6</v>
      </c>
      <c r="DA39" s="672"/>
      <c r="DB39" s="672"/>
      <c r="DC39" s="673"/>
      <c r="DD39" s="663">
        <v>173620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78000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16684315</v>
      </c>
      <c r="S41" s="682"/>
      <c r="T41" s="682"/>
      <c r="U41" s="682"/>
      <c r="V41" s="682"/>
      <c r="W41" s="682"/>
      <c r="X41" s="682"/>
      <c r="Y41" s="685"/>
      <c r="Z41" s="686">
        <v>100</v>
      </c>
      <c r="AA41" s="686"/>
      <c r="AB41" s="686"/>
      <c r="AC41" s="686"/>
      <c r="AD41" s="687">
        <v>8643568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254443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695464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379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2385420</v>
      </c>
      <c r="CS42" s="670"/>
      <c r="CT42" s="670"/>
      <c r="CU42" s="670"/>
      <c r="CV42" s="670"/>
      <c r="CW42" s="670"/>
      <c r="CX42" s="670"/>
      <c r="CY42" s="671"/>
      <c r="CZ42" s="660">
        <v>16</v>
      </c>
      <c r="DA42" s="672"/>
      <c r="DB42" s="672"/>
      <c r="DC42" s="673"/>
      <c r="DD42" s="663">
        <v>457326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44791</v>
      </c>
      <c r="CS43" s="670"/>
      <c r="CT43" s="670"/>
      <c r="CU43" s="670"/>
      <c r="CV43" s="670"/>
      <c r="CW43" s="670"/>
      <c r="CX43" s="670"/>
      <c r="CY43" s="671"/>
      <c r="CZ43" s="660">
        <v>0.3</v>
      </c>
      <c r="DA43" s="672"/>
      <c r="DB43" s="672"/>
      <c r="DC43" s="673"/>
      <c r="DD43" s="663">
        <v>44791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2385420</v>
      </c>
      <c r="CS44" s="658"/>
      <c r="CT44" s="658"/>
      <c r="CU44" s="658"/>
      <c r="CV44" s="658"/>
      <c r="CW44" s="658"/>
      <c r="CX44" s="658"/>
      <c r="CY44" s="659"/>
      <c r="CZ44" s="660">
        <v>16</v>
      </c>
      <c r="DA44" s="661"/>
      <c r="DB44" s="661"/>
      <c r="DC44" s="662"/>
      <c r="DD44" s="663">
        <v>457326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578843</v>
      </c>
      <c r="CS45" s="670"/>
      <c r="CT45" s="670"/>
      <c r="CU45" s="670"/>
      <c r="CV45" s="670"/>
      <c r="CW45" s="670"/>
      <c r="CX45" s="670"/>
      <c r="CY45" s="671"/>
      <c r="CZ45" s="660">
        <v>3.9</v>
      </c>
      <c r="DA45" s="672"/>
      <c r="DB45" s="672"/>
      <c r="DC45" s="673"/>
      <c r="DD45" s="663">
        <v>102323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1669977</v>
      </c>
      <c r="CS46" s="658"/>
      <c r="CT46" s="658"/>
      <c r="CU46" s="658"/>
      <c r="CV46" s="658"/>
      <c r="CW46" s="658"/>
      <c r="CX46" s="658"/>
      <c r="CY46" s="659"/>
      <c r="CZ46" s="660">
        <v>11.2</v>
      </c>
      <c r="DA46" s="661"/>
      <c r="DB46" s="661"/>
      <c r="DC46" s="662"/>
      <c r="DD46" s="663">
        <v>285219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14945237</v>
      </c>
      <c r="CS49" s="642"/>
      <c r="CT49" s="642"/>
      <c r="CU49" s="642"/>
      <c r="CV49" s="642"/>
      <c r="CW49" s="642"/>
      <c r="CX49" s="642"/>
      <c r="CY49" s="643"/>
      <c r="CZ49" s="644">
        <v>100</v>
      </c>
      <c r="DA49" s="645"/>
      <c r="DB49" s="645"/>
      <c r="DC49" s="646"/>
      <c r="DD49" s="647">
        <v>9849938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ZWOZbl4+anIjhN7AzqP68drOmEOTFFjmSGqGWeRe3y31XdmiNCHdgbMXSNWVFhOTRnS4OqkWcViqmZ9G5S3ww==" saltValue="peWpG6Po1UxEtr6GVpOS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16588</v>
      </c>
      <c r="R7" s="1139"/>
      <c r="S7" s="1139"/>
      <c r="T7" s="1139"/>
      <c r="U7" s="1139"/>
      <c r="V7" s="1139">
        <v>14932</v>
      </c>
      <c r="W7" s="1139"/>
      <c r="X7" s="1139"/>
      <c r="Y7" s="1139"/>
      <c r="Z7" s="1139"/>
      <c r="AA7" s="1139">
        <v>1656</v>
      </c>
      <c r="AB7" s="1139"/>
      <c r="AC7" s="1139"/>
      <c r="AD7" s="1139"/>
      <c r="AE7" s="1140"/>
      <c r="AF7" s="1141">
        <v>1347</v>
      </c>
      <c r="AG7" s="1142"/>
      <c r="AH7" s="1142"/>
      <c r="AI7" s="1142"/>
      <c r="AJ7" s="1143"/>
      <c r="AK7" s="1144">
        <v>365</v>
      </c>
      <c r="AL7" s="1145"/>
      <c r="AM7" s="1145"/>
      <c r="AN7" s="1145"/>
      <c r="AO7" s="1145"/>
      <c r="AP7" s="1145">
        <v>16100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549</v>
      </c>
      <c r="BT7" s="1136"/>
      <c r="BU7" s="1136"/>
      <c r="BV7" s="1136"/>
      <c r="BW7" s="1136"/>
      <c r="BX7" s="1136"/>
      <c r="BY7" s="1136"/>
      <c r="BZ7" s="1136"/>
      <c r="CA7" s="1136"/>
      <c r="CB7" s="1136"/>
      <c r="CC7" s="1136"/>
      <c r="CD7" s="1136"/>
      <c r="CE7" s="1136"/>
      <c r="CF7" s="1136"/>
      <c r="CG7" s="1148"/>
      <c r="CH7" s="1132">
        <v>7</v>
      </c>
      <c r="CI7" s="1133"/>
      <c r="CJ7" s="1133"/>
      <c r="CK7" s="1133"/>
      <c r="CL7" s="1134"/>
      <c r="CM7" s="1132">
        <v>55</v>
      </c>
      <c r="CN7" s="1133"/>
      <c r="CO7" s="1133"/>
      <c r="CP7" s="1133"/>
      <c r="CQ7" s="1134"/>
      <c r="CR7" s="1132">
        <v>30</v>
      </c>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155</v>
      </c>
      <c r="R8" s="1075"/>
      <c r="S8" s="1075"/>
      <c r="T8" s="1075"/>
      <c r="U8" s="1075"/>
      <c r="V8" s="1075">
        <v>72</v>
      </c>
      <c r="W8" s="1075"/>
      <c r="X8" s="1075"/>
      <c r="Y8" s="1075"/>
      <c r="Z8" s="1075"/>
      <c r="AA8" s="1075">
        <v>83</v>
      </c>
      <c r="AB8" s="1075"/>
      <c r="AC8" s="1075"/>
      <c r="AD8" s="1075"/>
      <c r="AE8" s="1076"/>
      <c r="AF8" s="1071">
        <v>83</v>
      </c>
      <c r="AG8" s="1072"/>
      <c r="AH8" s="1072"/>
      <c r="AI8" s="1072"/>
      <c r="AJ8" s="1073"/>
      <c r="AK8" s="1116">
        <v>53</v>
      </c>
      <c r="AL8" s="1117"/>
      <c r="AM8" s="1117"/>
      <c r="AN8" s="1117"/>
      <c r="AO8" s="1117"/>
      <c r="AP8" s="1117" t="s">
        <v>490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16706</v>
      </c>
      <c r="R23" s="1097"/>
      <c r="S23" s="1097"/>
      <c r="T23" s="1097"/>
      <c r="U23" s="1097"/>
      <c r="V23" s="1097">
        <v>14967</v>
      </c>
      <c r="W23" s="1097"/>
      <c r="X23" s="1097"/>
      <c r="Y23" s="1097"/>
      <c r="Z23" s="1097"/>
      <c r="AA23" s="1097">
        <v>1739</v>
      </c>
      <c r="AB23" s="1097"/>
      <c r="AC23" s="1097"/>
      <c r="AD23" s="1097"/>
      <c r="AE23" s="1104"/>
      <c r="AF23" s="1105">
        <v>1429</v>
      </c>
      <c r="AG23" s="1097"/>
      <c r="AH23" s="1097"/>
      <c r="AI23" s="1097"/>
      <c r="AJ23" s="1106"/>
      <c r="AK23" s="1107"/>
      <c r="AL23" s="1108"/>
      <c r="AM23" s="1108"/>
      <c r="AN23" s="1108"/>
      <c r="AO23" s="1108"/>
      <c r="AP23" s="1097">
        <v>16100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3134</v>
      </c>
      <c r="R28" s="1087"/>
      <c r="S28" s="1087"/>
      <c r="T28" s="1087"/>
      <c r="U28" s="1087"/>
      <c r="V28" s="1087">
        <v>3083</v>
      </c>
      <c r="W28" s="1087"/>
      <c r="X28" s="1087"/>
      <c r="Y28" s="1087"/>
      <c r="Z28" s="1087"/>
      <c r="AA28" s="1087">
        <v>51</v>
      </c>
      <c r="AB28" s="1087"/>
      <c r="AC28" s="1087"/>
      <c r="AD28" s="1087"/>
      <c r="AE28" s="1088"/>
      <c r="AF28" s="1089">
        <v>51</v>
      </c>
      <c r="AG28" s="1087"/>
      <c r="AH28" s="1087"/>
      <c r="AI28" s="1087"/>
      <c r="AJ28" s="1090"/>
      <c r="AK28" s="1078">
        <v>254</v>
      </c>
      <c r="AL28" s="1079"/>
      <c r="AM28" s="1079"/>
      <c r="AN28" s="1079"/>
      <c r="AO28" s="1079"/>
      <c r="AP28" s="1079" t="s">
        <v>490</v>
      </c>
      <c r="AQ28" s="1079"/>
      <c r="AR28" s="1079"/>
      <c r="AS28" s="1079"/>
      <c r="AT28" s="1079"/>
      <c r="AU28" s="1079" t="s">
        <v>490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376</v>
      </c>
      <c r="R29" s="1075"/>
      <c r="S29" s="1075"/>
      <c r="T29" s="1075"/>
      <c r="U29" s="1075"/>
      <c r="V29" s="1075">
        <v>376</v>
      </c>
      <c r="W29" s="1075"/>
      <c r="X29" s="1075"/>
      <c r="Y29" s="1075"/>
      <c r="Z29" s="1075"/>
      <c r="AA29" s="1075">
        <v>0</v>
      </c>
      <c r="AB29" s="1075"/>
      <c r="AC29" s="1075"/>
      <c r="AD29" s="1075"/>
      <c r="AE29" s="1076"/>
      <c r="AF29" s="1071">
        <v>0</v>
      </c>
      <c r="AG29" s="1072"/>
      <c r="AH29" s="1072"/>
      <c r="AI29" s="1072"/>
      <c r="AJ29" s="1073"/>
      <c r="AK29" s="1016">
        <v>102</v>
      </c>
      <c r="AL29" s="1007"/>
      <c r="AM29" s="1007"/>
      <c r="AN29" s="1007"/>
      <c r="AO29" s="1007"/>
      <c r="AP29" s="1007" t="s">
        <v>490</v>
      </c>
      <c r="AQ29" s="1007"/>
      <c r="AR29" s="1007"/>
      <c r="AS29" s="1007"/>
      <c r="AT29" s="1007"/>
      <c r="AU29" s="1007" t="s">
        <v>490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2282</v>
      </c>
      <c r="R30" s="1075"/>
      <c r="S30" s="1075"/>
      <c r="T30" s="1075"/>
      <c r="U30" s="1075"/>
      <c r="V30" s="1075">
        <v>2173</v>
      </c>
      <c r="W30" s="1075"/>
      <c r="X30" s="1075"/>
      <c r="Y30" s="1075"/>
      <c r="Z30" s="1075"/>
      <c r="AA30" s="1075">
        <v>109</v>
      </c>
      <c r="AB30" s="1075"/>
      <c r="AC30" s="1075"/>
      <c r="AD30" s="1075"/>
      <c r="AE30" s="1076"/>
      <c r="AF30" s="1071">
        <v>109</v>
      </c>
      <c r="AG30" s="1072"/>
      <c r="AH30" s="1072"/>
      <c r="AI30" s="1072"/>
      <c r="AJ30" s="1073"/>
      <c r="AK30" s="1016">
        <v>337</v>
      </c>
      <c r="AL30" s="1007"/>
      <c r="AM30" s="1007"/>
      <c r="AN30" s="1007"/>
      <c r="AO30" s="1007"/>
      <c r="AP30" s="1007" t="s">
        <v>490</v>
      </c>
      <c r="AQ30" s="1007"/>
      <c r="AR30" s="1007"/>
      <c r="AS30" s="1007"/>
      <c r="AT30" s="1007"/>
      <c r="AU30" s="1007" t="s">
        <v>490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10</v>
      </c>
      <c r="R31" s="1075"/>
      <c r="S31" s="1075"/>
      <c r="T31" s="1075"/>
      <c r="U31" s="1075"/>
      <c r="V31" s="1075">
        <v>10</v>
      </c>
      <c r="W31" s="1075"/>
      <c r="X31" s="1075"/>
      <c r="Y31" s="1075"/>
      <c r="Z31" s="1075"/>
      <c r="AA31" s="1075" t="s">
        <v>490</v>
      </c>
      <c r="AB31" s="1075"/>
      <c r="AC31" s="1075"/>
      <c r="AD31" s="1075"/>
      <c r="AE31" s="1076"/>
      <c r="AF31" s="1071" t="s">
        <v>122</v>
      </c>
      <c r="AG31" s="1072"/>
      <c r="AH31" s="1072"/>
      <c r="AI31" s="1072"/>
      <c r="AJ31" s="1073"/>
      <c r="AK31" s="1016">
        <v>9</v>
      </c>
      <c r="AL31" s="1007"/>
      <c r="AM31" s="1007"/>
      <c r="AN31" s="1007"/>
      <c r="AO31" s="1007"/>
      <c r="AP31" s="1007" t="s">
        <v>490</v>
      </c>
      <c r="AQ31" s="1007"/>
      <c r="AR31" s="1007"/>
      <c r="AS31" s="1007"/>
      <c r="AT31" s="1007"/>
      <c r="AU31" s="1007" t="s">
        <v>490</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254</v>
      </c>
      <c r="R32" s="1075"/>
      <c r="S32" s="1075"/>
      <c r="T32" s="1075"/>
      <c r="U32" s="1075"/>
      <c r="V32" s="1075">
        <v>239</v>
      </c>
      <c r="W32" s="1075"/>
      <c r="X32" s="1075"/>
      <c r="Y32" s="1075"/>
      <c r="Z32" s="1075"/>
      <c r="AA32" s="1075">
        <v>16</v>
      </c>
      <c r="AB32" s="1075"/>
      <c r="AC32" s="1075"/>
      <c r="AD32" s="1075"/>
      <c r="AE32" s="1076"/>
      <c r="AF32" s="1071">
        <v>336</v>
      </c>
      <c r="AG32" s="1072"/>
      <c r="AH32" s="1072"/>
      <c r="AI32" s="1072"/>
      <c r="AJ32" s="1073"/>
      <c r="AK32" s="1016" t="s">
        <v>490</v>
      </c>
      <c r="AL32" s="1007"/>
      <c r="AM32" s="1007"/>
      <c r="AN32" s="1007"/>
      <c r="AO32" s="1007"/>
      <c r="AP32" s="1007">
        <v>2380</v>
      </c>
      <c r="AQ32" s="1007"/>
      <c r="AR32" s="1007"/>
      <c r="AS32" s="1007"/>
      <c r="AT32" s="1007"/>
      <c r="AU32" s="1007" t="s">
        <v>490</v>
      </c>
      <c r="AV32" s="1007"/>
      <c r="AW32" s="1007"/>
      <c r="AX32" s="1007"/>
      <c r="AY32" s="1007"/>
      <c r="AZ32" s="1077" t="s">
        <v>490</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206</v>
      </c>
      <c r="R33" s="1075"/>
      <c r="S33" s="1075"/>
      <c r="T33" s="1075"/>
      <c r="U33" s="1075"/>
      <c r="V33" s="1075">
        <v>171</v>
      </c>
      <c r="W33" s="1075"/>
      <c r="X33" s="1075"/>
      <c r="Y33" s="1075"/>
      <c r="Z33" s="1075"/>
      <c r="AA33" s="1075">
        <v>35</v>
      </c>
      <c r="AB33" s="1075"/>
      <c r="AC33" s="1075"/>
      <c r="AD33" s="1075"/>
      <c r="AE33" s="1076"/>
      <c r="AF33" s="1071">
        <v>170</v>
      </c>
      <c r="AG33" s="1072"/>
      <c r="AH33" s="1072"/>
      <c r="AI33" s="1072"/>
      <c r="AJ33" s="1073"/>
      <c r="AK33" s="1016">
        <v>20</v>
      </c>
      <c r="AL33" s="1007"/>
      <c r="AM33" s="1007"/>
      <c r="AN33" s="1007"/>
      <c r="AO33" s="1007"/>
      <c r="AP33" s="1007">
        <v>1056</v>
      </c>
      <c r="AQ33" s="1007"/>
      <c r="AR33" s="1007"/>
      <c r="AS33" s="1007"/>
      <c r="AT33" s="1007"/>
      <c r="AU33" s="1007">
        <v>343</v>
      </c>
      <c r="AV33" s="1007"/>
      <c r="AW33" s="1007"/>
      <c r="AX33" s="1007"/>
      <c r="AY33" s="1007"/>
      <c r="AZ33" s="1077" t="s">
        <v>490</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396</v>
      </c>
      <c r="C34" s="1067"/>
      <c r="D34" s="1067"/>
      <c r="E34" s="1067"/>
      <c r="F34" s="1067"/>
      <c r="G34" s="1067"/>
      <c r="H34" s="1067"/>
      <c r="I34" s="1067"/>
      <c r="J34" s="1067"/>
      <c r="K34" s="1067"/>
      <c r="L34" s="1067"/>
      <c r="M34" s="1067"/>
      <c r="N34" s="1067"/>
      <c r="O34" s="1067"/>
      <c r="P34" s="1068"/>
      <c r="Q34" s="1074">
        <v>777</v>
      </c>
      <c r="R34" s="1075"/>
      <c r="S34" s="1075"/>
      <c r="T34" s="1075"/>
      <c r="U34" s="1075"/>
      <c r="V34" s="1075">
        <v>773</v>
      </c>
      <c r="W34" s="1075"/>
      <c r="X34" s="1075"/>
      <c r="Y34" s="1075"/>
      <c r="Z34" s="1075"/>
      <c r="AA34" s="1075">
        <v>4</v>
      </c>
      <c r="AB34" s="1075"/>
      <c r="AC34" s="1075"/>
      <c r="AD34" s="1075"/>
      <c r="AE34" s="1076"/>
      <c r="AF34" s="1071">
        <v>5</v>
      </c>
      <c r="AG34" s="1072"/>
      <c r="AH34" s="1072"/>
      <c r="AI34" s="1072"/>
      <c r="AJ34" s="1073"/>
      <c r="AK34" s="1016">
        <v>400</v>
      </c>
      <c r="AL34" s="1007"/>
      <c r="AM34" s="1007"/>
      <c r="AN34" s="1007"/>
      <c r="AO34" s="1007"/>
      <c r="AP34" s="1007">
        <v>6381</v>
      </c>
      <c r="AQ34" s="1007"/>
      <c r="AR34" s="1007"/>
      <c r="AS34" s="1007"/>
      <c r="AT34" s="1007"/>
      <c r="AU34" s="1007">
        <v>4658</v>
      </c>
      <c r="AV34" s="1007"/>
      <c r="AW34" s="1007"/>
      <c r="AX34" s="1007"/>
      <c r="AY34" s="1007"/>
      <c r="AZ34" s="1077" t="s">
        <v>490</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397</v>
      </c>
      <c r="C35" s="1067"/>
      <c r="D35" s="1067"/>
      <c r="E35" s="1067"/>
      <c r="F35" s="1067"/>
      <c r="G35" s="1067"/>
      <c r="H35" s="1067"/>
      <c r="I35" s="1067"/>
      <c r="J35" s="1067"/>
      <c r="K35" s="1067"/>
      <c r="L35" s="1067"/>
      <c r="M35" s="1067"/>
      <c r="N35" s="1067"/>
      <c r="O35" s="1067"/>
      <c r="P35" s="1068"/>
      <c r="Q35" s="1074">
        <v>251</v>
      </c>
      <c r="R35" s="1075"/>
      <c r="S35" s="1075"/>
      <c r="T35" s="1075"/>
      <c r="U35" s="1075"/>
      <c r="V35" s="1075">
        <v>237</v>
      </c>
      <c r="W35" s="1075"/>
      <c r="X35" s="1075"/>
      <c r="Y35" s="1075"/>
      <c r="Z35" s="1075"/>
      <c r="AA35" s="1075">
        <v>13</v>
      </c>
      <c r="AB35" s="1075"/>
      <c r="AC35" s="1075"/>
      <c r="AD35" s="1075"/>
      <c r="AE35" s="1076"/>
      <c r="AF35" s="1071">
        <v>84</v>
      </c>
      <c r="AG35" s="1072"/>
      <c r="AH35" s="1072"/>
      <c r="AI35" s="1072"/>
      <c r="AJ35" s="1073"/>
      <c r="AK35" s="1016">
        <v>164</v>
      </c>
      <c r="AL35" s="1007"/>
      <c r="AM35" s="1007"/>
      <c r="AN35" s="1007"/>
      <c r="AO35" s="1007"/>
      <c r="AP35" s="1007">
        <v>778</v>
      </c>
      <c r="AQ35" s="1007"/>
      <c r="AR35" s="1007"/>
      <c r="AS35" s="1007"/>
      <c r="AT35" s="1007"/>
      <c r="AU35" s="1007">
        <v>715</v>
      </c>
      <c r="AV35" s="1007"/>
      <c r="AW35" s="1007"/>
      <c r="AX35" s="1007"/>
      <c r="AY35" s="1007"/>
      <c r="AZ35" s="1077" t="s">
        <v>490</v>
      </c>
      <c r="BA35" s="1077"/>
      <c r="BB35" s="1077"/>
      <c r="BC35" s="1077"/>
      <c r="BD35" s="1077"/>
      <c r="BE35" s="1008" t="s">
        <v>394</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754</v>
      </c>
      <c r="AG63" s="995"/>
      <c r="AH63" s="995"/>
      <c r="AI63" s="995"/>
      <c r="AJ63" s="1058"/>
      <c r="AK63" s="1059"/>
      <c r="AL63" s="999"/>
      <c r="AM63" s="999"/>
      <c r="AN63" s="999"/>
      <c r="AO63" s="999"/>
      <c r="AP63" s="995">
        <v>10595</v>
      </c>
      <c r="AQ63" s="995"/>
      <c r="AR63" s="995"/>
      <c r="AS63" s="995"/>
      <c r="AT63" s="995"/>
      <c r="AU63" s="995">
        <v>5716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4382</v>
      </c>
      <c r="R68" s="1018"/>
      <c r="S68" s="1018"/>
      <c r="T68" s="1018"/>
      <c r="U68" s="1018"/>
      <c r="V68" s="1018">
        <v>4137</v>
      </c>
      <c r="W68" s="1018"/>
      <c r="X68" s="1018"/>
      <c r="Y68" s="1018"/>
      <c r="Z68" s="1018"/>
      <c r="AA68" s="1018">
        <v>245</v>
      </c>
      <c r="AB68" s="1018"/>
      <c r="AC68" s="1018"/>
      <c r="AD68" s="1018"/>
      <c r="AE68" s="1018"/>
      <c r="AF68" s="1018">
        <v>245</v>
      </c>
      <c r="AG68" s="1018"/>
      <c r="AH68" s="1018"/>
      <c r="AI68" s="1018"/>
      <c r="AJ68" s="1018"/>
      <c r="AK68" s="1018">
        <v>65</v>
      </c>
      <c r="AL68" s="1018"/>
      <c r="AM68" s="1018"/>
      <c r="AN68" s="1018"/>
      <c r="AO68" s="1018"/>
      <c r="AP68" s="1018" t="s">
        <v>490</v>
      </c>
      <c r="AQ68" s="1018"/>
      <c r="AR68" s="1018"/>
      <c r="AS68" s="1018"/>
      <c r="AT68" s="1018"/>
      <c r="AU68" s="1018" t="s">
        <v>490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1313</v>
      </c>
      <c r="R69" s="1007"/>
      <c r="S69" s="1007"/>
      <c r="T69" s="1007"/>
      <c r="U69" s="1007"/>
      <c r="V69" s="1007">
        <v>1272</v>
      </c>
      <c r="W69" s="1007"/>
      <c r="X69" s="1007"/>
      <c r="Y69" s="1007"/>
      <c r="Z69" s="1007"/>
      <c r="AA69" s="1007">
        <v>41</v>
      </c>
      <c r="AB69" s="1007"/>
      <c r="AC69" s="1007"/>
      <c r="AD69" s="1007"/>
      <c r="AE69" s="1007"/>
      <c r="AF69" s="1007">
        <v>41</v>
      </c>
      <c r="AG69" s="1007"/>
      <c r="AH69" s="1007"/>
      <c r="AI69" s="1007"/>
      <c r="AJ69" s="1007"/>
      <c r="AK69" s="1007">
        <v>9</v>
      </c>
      <c r="AL69" s="1007"/>
      <c r="AM69" s="1007"/>
      <c r="AN69" s="1007"/>
      <c r="AO69" s="1007"/>
      <c r="AP69" s="1007">
        <v>3111</v>
      </c>
      <c r="AQ69" s="1007"/>
      <c r="AR69" s="1007"/>
      <c r="AS69" s="1007"/>
      <c r="AT69" s="1007"/>
      <c r="AU69" s="1007">
        <v>175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63</v>
      </c>
      <c r="R70" s="1007"/>
      <c r="S70" s="1007"/>
      <c r="T70" s="1007"/>
      <c r="U70" s="1007"/>
      <c r="V70" s="1007">
        <v>60</v>
      </c>
      <c r="W70" s="1007"/>
      <c r="X70" s="1007"/>
      <c r="Y70" s="1007"/>
      <c r="Z70" s="1007"/>
      <c r="AA70" s="1007">
        <v>4</v>
      </c>
      <c r="AB70" s="1007"/>
      <c r="AC70" s="1007"/>
      <c r="AD70" s="1007"/>
      <c r="AE70" s="1007"/>
      <c r="AF70" s="1007">
        <v>4</v>
      </c>
      <c r="AG70" s="1007"/>
      <c r="AH70" s="1007"/>
      <c r="AI70" s="1007"/>
      <c r="AJ70" s="1007"/>
      <c r="AK70" s="1007" t="s">
        <v>490</v>
      </c>
      <c r="AL70" s="1007"/>
      <c r="AM70" s="1007"/>
      <c r="AN70" s="1007"/>
      <c r="AO70" s="1007"/>
      <c r="AP70" s="1007" t="s">
        <v>490</v>
      </c>
      <c r="AQ70" s="1007"/>
      <c r="AR70" s="1007"/>
      <c r="AS70" s="1007"/>
      <c r="AT70" s="1007"/>
      <c r="AU70" s="1007" t="s">
        <v>490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1496</v>
      </c>
      <c r="R71" s="1007"/>
      <c r="S71" s="1007"/>
      <c r="T71" s="1007"/>
      <c r="U71" s="1007"/>
      <c r="V71" s="1007">
        <v>1404</v>
      </c>
      <c r="W71" s="1007"/>
      <c r="X71" s="1007"/>
      <c r="Y71" s="1007"/>
      <c r="Z71" s="1007"/>
      <c r="AA71" s="1007">
        <v>92</v>
      </c>
      <c r="AB71" s="1007"/>
      <c r="AC71" s="1007"/>
      <c r="AD71" s="1007"/>
      <c r="AE71" s="1007"/>
      <c r="AF71" s="1007">
        <v>92</v>
      </c>
      <c r="AG71" s="1007"/>
      <c r="AH71" s="1007"/>
      <c r="AI71" s="1007"/>
      <c r="AJ71" s="1007"/>
      <c r="AK71" s="1007" t="s">
        <v>490</v>
      </c>
      <c r="AL71" s="1007"/>
      <c r="AM71" s="1007"/>
      <c r="AN71" s="1007"/>
      <c r="AO71" s="1007"/>
      <c r="AP71" s="1007">
        <v>1246</v>
      </c>
      <c r="AQ71" s="1007"/>
      <c r="AR71" s="1007"/>
      <c r="AS71" s="1007"/>
      <c r="AT71" s="1007"/>
      <c r="AU71" s="1007">
        <v>179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10</v>
      </c>
      <c r="R72" s="1007"/>
      <c r="S72" s="1007"/>
      <c r="T72" s="1007"/>
      <c r="U72" s="1007"/>
      <c r="V72" s="1007">
        <v>8</v>
      </c>
      <c r="W72" s="1007"/>
      <c r="X72" s="1007"/>
      <c r="Y72" s="1007"/>
      <c r="Z72" s="1007"/>
      <c r="AA72" s="1007">
        <v>1</v>
      </c>
      <c r="AB72" s="1007"/>
      <c r="AC72" s="1007"/>
      <c r="AD72" s="1007"/>
      <c r="AE72" s="1007"/>
      <c r="AF72" s="1007">
        <v>1</v>
      </c>
      <c r="AG72" s="1007"/>
      <c r="AH72" s="1007"/>
      <c r="AI72" s="1007"/>
      <c r="AJ72" s="1007"/>
      <c r="AK72" s="1007" t="s">
        <v>490</v>
      </c>
      <c r="AL72" s="1007"/>
      <c r="AM72" s="1007"/>
      <c r="AN72" s="1007"/>
      <c r="AO72" s="1007"/>
      <c r="AP72" s="1007" t="s">
        <v>490</v>
      </c>
      <c r="AQ72" s="1007"/>
      <c r="AR72" s="1007"/>
      <c r="AS72" s="1007"/>
      <c r="AT72" s="1007"/>
      <c r="AU72" s="1007" t="s">
        <v>490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555</v>
      </c>
      <c r="C73" s="1011"/>
      <c r="D73" s="1011"/>
      <c r="E73" s="1011"/>
      <c r="F73" s="1011"/>
      <c r="G73" s="1011"/>
      <c r="H73" s="1011"/>
      <c r="I73" s="1011"/>
      <c r="J73" s="1011"/>
      <c r="K73" s="1011"/>
      <c r="L73" s="1011"/>
      <c r="M73" s="1011"/>
      <c r="N73" s="1011"/>
      <c r="O73" s="1011"/>
      <c r="P73" s="1012"/>
      <c r="Q73" s="1013">
        <v>27</v>
      </c>
      <c r="R73" s="1007"/>
      <c r="S73" s="1007"/>
      <c r="T73" s="1007"/>
      <c r="U73" s="1007"/>
      <c r="V73" s="1007">
        <v>25</v>
      </c>
      <c r="W73" s="1007"/>
      <c r="X73" s="1007"/>
      <c r="Y73" s="1007"/>
      <c r="Z73" s="1007"/>
      <c r="AA73" s="1007">
        <v>2</v>
      </c>
      <c r="AB73" s="1007"/>
      <c r="AC73" s="1007"/>
      <c r="AD73" s="1007"/>
      <c r="AE73" s="1007"/>
      <c r="AF73" s="1007">
        <v>2</v>
      </c>
      <c r="AG73" s="1007"/>
      <c r="AH73" s="1007"/>
      <c r="AI73" s="1007"/>
      <c r="AJ73" s="1007"/>
      <c r="AK73" s="1007" t="s">
        <v>490</v>
      </c>
      <c r="AL73" s="1007"/>
      <c r="AM73" s="1007"/>
      <c r="AN73" s="1007"/>
      <c r="AO73" s="1007"/>
      <c r="AP73" s="1007" t="s">
        <v>490</v>
      </c>
      <c r="AQ73" s="1007"/>
      <c r="AR73" s="1007"/>
      <c r="AS73" s="1007"/>
      <c r="AT73" s="1007"/>
      <c r="AU73" s="1007" t="s">
        <v>490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556</v>
      </c>
      <c r="C74" s="1011"/>
      <c r="D74" s="1011"/>
      <c r="E74" s="1011"/>
      <c r="F74" s="1011"/>
      <c r="G74" s="1011"/>
      <c r="H74" s="1011"/>
      <c r="I74" s="1011"/>
      <c r="J74" s="1011"/>
      <c r="K74" s="1011"/>
      <c r="L74" s="1011"/>
      <c r="M74" s="1011"/>
      <c r="N74" s="1011"/>
      <c r="O74" s="1011"/>
      <c r="P74" s="1012"/>
      <c r="Q74" s="1013">
        <v>42</v>
      </c>
      <c r="R74" s="1007"/>
      <c r="S74" s="1007"/>
      <c r="T74" s="1007"/>
      <c r="U74" s="1007"/>
      <c r="V74" s="1007">
        <v>40</v>
      </c>
      <c r="W74" s="1007"/>
      <c r="X74" s="1007"/>
      <c r="Y74" s="1007"/>
      <c r="Z74" s="1007"/>
      <c r="AA74" s="1007">
        <v>2</v>
      </c>
      <c r="AB74" s="1007"/>
      <c r="AC74" s="1007"/>
      <c r="AD74" s="1007"/>
      <c r="AE74" s="1007"/>
      <c r="AF74" s="1007">
        <v>2</v>
      </c>
      <c r="AG74" s="1007"/>
      <c r="AH74" s="1007"/>
      <c r="AI74" s="1007"/>
      <c r="AJ74" s="1007"/>
      <c r="AK74" s="1007" t="s">
        <v>490</v>
      </c>
      <c r="AL74" s="1007"/>
      <c r="AM74" s="1007"/>
      <c r="AN74" s="1007"/>
      <c r="AO74" s="1007"/>
      <c r="AP74" s="1007" t="s">
        <v>490</v>
      </c>
      <c r="AQ74" s="1007"/>
      <c r="AR74" s="1007"/>
      <c r="AS74" s="1007"/>
      <c r="AT74" s="1007"/>
      <c r="AU74" s="1007" t="s">
        <v>490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557</v>
      </c>
      <c r="C75" s="1011"/>
      <c r="D75" s="1011"/>
      <c r="E75" s="1011"/>
      <c r="F75" s="1011"/>
      <c r="G75" s="1011"/>
      <c r="H75" s="1011"/>
      <c r="I75" s="1011"/>
      <c r="J75" s="1011"/>
      <c r="K75" s="1011"/>
      <c r="L75" s="1011"/>
      <c r="M75" s="1011"/>
      <c r="N75" s="1011"/>
      <c r="O75" s="1011"/>
      <c r="P75" s="1012"/>
      <c r="Q75" s="1014">
        <v>309</v>
      </c>
      <c r="R75" s="1015"/>
      <c r="S75" s="1015"/>
      <c r="T75" s="1015"/>
      <c r="U75" s="1016"/>
      <c r="V75" s="1017">
        <v>293</v>
      </c>
      <c r="W75" s="1015"/>
      <c r="X75" s="1015"/>
      <c r="Y75" s="1015"/>
      <c r="Z75" s="1016"/>
      <c r="AA75" s="1017">
        <v>16</v>
      </c>
      <c r="AB75" s="1015"/>
      <c r="AC75" s="1015"/>
      <c r="AD75" s="1015"/>
      <c r="AE75" s="1016"/>
      <c r="AF75" s="1017">
        <v>16</v>
      </c>
      <c r="AG75" s="1015"/>
      <c r="AH75" s="1015"/>
      <c r="AI75" s="1015"/>
      <c r="AJ75" s="1016"/>
      <c r="AK75" s="1007" t="s">
        <v>490</v>
      </c>
      <c r="AL75" s="1007"/>
      <c r="AM75" s="1007"/>
      <c r="AN75" s="1007"/>
      <c r="AO75" s="1007"/>
      <c r="AP75" s="1007" t="s">
        <v>490</v>
      </c>
      <c r="AQ75" s="1007"/>
      <c r="AR75" s="1007"/>
      <c r="AS75" s="1007"/>
      <c r="AT75" s="1007"/>
      <c r="AU75" s="1007" t="s">
        <v>490</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558</v>
      </c>
      <c r="C76" s="1011"/>
      <c r="D76" s="1011"/>
      <c r="E76" s="1011"/>
      <c r="F76" s="1011"/>
      <c r="G76" s="1011"/>
      <c r="H76" s="1011"/>
      <c r="I76" s="1011"/>
      <c r="J76" s="1011"/>
      <c r="K76" s="1011"/>
      <c r="L76" s="1011"/>
      <c r="M76" s="1011"/>
      <c r="N76" s="1011"/>
      <c r="O76" s="1011"/>
      <c r="P76" s="1012"/>
      <c r="Q76" s="1014">
        <v>33</v>
      </c>
      <c r="R76" s="1015"/>
      <c r="S76" s="1015"/>
      <c r="T76" s="1015"/>
      <c r="U76" s="1016"/>
      <c r="V76" s="1017">
        <v>32</v>
      </c>
      <c r="W76" s="1015"/>
      <c r="X76" s="1015"/>
      <c r="Y76" s="1015"/>
      <c r="Z76" s="1016"/>
      <c r="AA76" s="1017">
        <v>2</v>
      </c>
      <c r="AB76" s="1015"/>
      <c r="AC76" s="1015"/>
      <c r="AD76" s="1015"/>
      <c r="AE76" s="1016"/>
      <c r="AF76" s="1017">
        <v>2</v>
      </c>
      <c r="AG76" s="1015"/>
      <c r="AH76" s="1015"/>
      <c r="AI76" s="1015"/>
      <c r="AJ76" s="1016"/>
      <c r="AK76" s="1007" t="s">
        <v>490</v>
      </c>
      <c r="AL76" s="1007"/>
      <c r="AM76" s="1007"/>
      <c r="AN76" s="1007"/>
      <c r="AO76" s="1007"/>
      <c r="AP76" s="1007" t="s">
        <v>490</v>
      </c>
      <c r="AQ76" s="1007"/>
      <c r="AR76" s="1007"/>
      <c r="AS76" s="1007"/>
      <c r="AT76" s="1007"/>
      <c r="AU76" s="1007" t="s">
        <v>490</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559</v>
      </c>
      <c r="C77" s="1011"/>
      <c r="D77" s="1011"/>
      <c r="E77" s="1011"/>
      <c r="F77" s="1011"/>
      <c r="G77" s="1011"/>
      <c r="H77" s="1011"/>
      <c r="I77" s="1011"/>
      <c r="J77" s="1011"/>
      <c r="K77" s="1011"/>
      <c r="L77" s="1011"/>
      <c r="M77" s="1011"/>
      <c r="N77" s="1011"/>
      <c r="O77" s="1011"/>
      <c r="P77" s="1012"/>
      <c r="Q77" s="1014">
        <v>355</v>
      </c>
      <c r="R77" s="1015"/>
      <c r="S77" s="1015"/>
      <c r="T77" s="1015"/>
      <c r="U77" s="1016"/>
      <c r="V77" s="1017">
        <v>307</v>
      </c>
      <c r="W77" s="1015"/>
      <c r="X77" s="1015"/>
      <c r="Y77" s="1015"/>
      <c r="Z77" s="1016"/>
      <c r="AA77" s="1017">
        <v>48</v>
      </c>
      <c r="AB77" s="1015"/>
      <c r="AC77" s="1015"/>
      <c r="AD77" s="1015"/>
      <c r="AE77" s="1016"/>
      <c r="AF77" s="1017">
        <v>48</v>
      </c>
      <c r="AG77" s="1015"/>
      <c r="AH77" s="1015"/>
      <c r="AI77" s="1015"/>
      <c r="AJ77" s="1016"/>
      <c r="AK77" s="1017">
        <v>32</v>
      </c>
      <c r="AL77" s="1015"/>
      <c r="AM77" s="1015"/>
      <c r="AN77" s="1015"/>
      <c r="AO77" s="1016"/>
      <c r="AP77" s="1007" t="s">
        <v>490</v>
      </c>
      <c r="AQ77" s="1007"/>
      <c r="AR77" s="1007"/>
      <c r="AS77" s="1007"/>
      <c r="AT77" s="1007"/>
      <c r="AU77" s="1007" t="s">
        <v>490</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560</v>
      </c>
      <c r="C78" s="1011"/>
      <c r="D78" s="1011"/>
      <c r="E78" s="1011"/>
      <c r="F78" s="1011"/>
      <c r="G78" s="1011"/>
      <c r="H78" s="1011"/>
      <c r="I78" s="1011"/>
      <c r="J78" s="1011"/>
      <c r="K78" s="1011"/>
      <c r="L78" s="1011"/>
      <c r="M78" s="1011"/>
      <c r="N78" s="1011"/>
      <c r="O78" s="1011"/>
      <c r="P78" s="1012"/>
      <c r="Q78" s="1013">
        <v>171</v>
      </c>
      <c r="R78" s="1007"/>
      <c r="S78" s="1007"/>
      <c r="T78" s="1007"/>
      <c r="U78" s="1007"/>
      <c r="V78" s="1007">
        <v>138</v>
      </c>
      <c r="W78" s="1007"/>
      <c r="X78" s="1007"/>
      <c r="Y78" s="1007"/>
      <c r="Z78" s="1007"/>
      <c r="AA78" s="1007">
        <v>33</v>
      </c>
      <c r="AB78" s="1007"/>
      <c r="AC78" s="1007"/>
      <c r="AD78" s="1007"/>
      <c r="AE78" s="1007"/>
      <c r="AF78" s="1007">
        <v>33</v>
      </c>
      <c r="AG78" s="1007"/>
      <c r="AH78" s="1007"/>
      <c r="AI78" s="1007"/>
      <c r="AJ78" s="1007"/>
      <c r="AK78" s="1007" t="s">
        <v>490</v>
      </c>
      <c r="AL78" s="1007"/>
      <c r="AM78" s="1007"/>
      <c r="AN78" s="1007"/>
      <c r="AO78" s="1007"/>
      <c r="AP78" s="1007" t="s">
        <v>490</v>
      </c>
      <c r="AQ78" s="1007"/>
      <c r="AR78" s="1007"/>
      <c r="AS78" s="1007"/>
      <c r="AT78" s="1007"/>
      <c r="AU78" s="1007" t="s">
        <v>490</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561</v>
      </c>
      <c r="C79" s="1011"/>
      <c r="D79" s="1011"/>
      <c r="E79" s="1011"/>
      <c r="F79" s="1011"/>
      <c r="G79" s="1011"/>
      <c r="H79" s="1011"/>
      <c r="I79" s="1011"/>
      <c r="J79" s="1011"/>
      <c r="K79" s="1011"/>
      <c r="L79" s="1011"/>
      <c r="M79" s="1011"/>
      <c r="N79" s="1011"/>
      <c r="O79" s="1011"/>
      <c r="P79" s="1012"/>
      <c r="Q79" s="1013">
        <v>49</v>
      </c>
      <c r="R79" s="1007"/>
      <c r="S79" s="1007"/>
      <c r="T79" s="1007"/>
      <c r="U79" s="1007"/>
      <c r="V79" s="1007">
        <v>47</v>
      </c>
      <c r="W79" s="1007"/>
      <c r="X79" s="1007"/>
      <c r="Y79" s="1007"/>
      <c r="Z79" s="1007"/>
      <c r="AA79" s="1007">
        <v>2</v>
      </c>
      <c r="AB79" s="1007"/>
      <c r="AC79" s="1007"/>
      <c r="AD79" s="1007"/>
      <c r="AE79" s="1007"/>
      <c r="AF79" s="1007">
        <v>2</v>
      </c>
      <c r="AG79" s="1007"/>
      <c r="AH79" s="1007"/>
      <c r="AI79" s="1007"/>
      <c r="AJ79" s="1007"/>
      <c r="AK79" s="1007" t="s">
        <v>490</v>
      </c>
      <c r="AL79" s="1007"/>
      <c r="AM79" s="1007"/>
      <c r="AN79" s="1007"/>
      <c r="AO79" s="1007"/>
      <c r="AP79" s="1007" t="s">
        <v>490</v>
      </c>
      <c r="AQ79" s="1007"/>
      <c r="AR79" s="1007"/>
      <c r="AS79" s="1007"/>
      <c r="AT79" s="1007"/>
      <c r="AU79" s="1007" t="s">
        <v>490</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562</v>
      </c>
      <c r="C80" s="1011"/>
      <c r="D80" s="1011"/>
      <c r="E80" s="1011"/>
      <c r="F80" s="1011"/>
      <c r="G80" s="1011"/>
      <c r="H80" s="1011"/>
      <c r="I80" s="1011"/>
      <c r="J80" s="1011"/>
      <c r="K80" s="1011"/>
      <c r="L80" s="1011"/>
      <c r="M80" s="1011"/>
      <c r="N80" s="1011"/>
      <c r="O80" s="1011"/>
      <c r="P80" s="1012"/>
      <c r="Q80" s="1013">
        <v>3501</v>
      </c>
      <c r="R80" s="1007"/>
      <c r="S80" s="1007"/>
      <c r="T80" s="1007"/>
      <c r="U80" s="1007"/>
      <c r="V80" s="1007">
        <v>3465</v>
      </c>
      <c r="W80" s="1007"/>
      <c r="X80" s="1007"/>
      <c r="Y80" s="1007"/>
      <c r="Z80" s="1007"/>
      <c r="AA80" s="1007">
        <v>37</v>
      </c>
      <c r="AB80" s="1007"/>
      <c r="AC80" s="1007"/>
      <c r="AD80" s="1007"/>
      <c r="AE80" s="1007"/>
      <c r="AF80" s="1007">
        <v>36</v>
      </c>
      <c r="AG80" s="1007"/>
      <c r="AH80" s="1007"/>
      <c r="AI80" s="1007"/>
      <c r="AJ80" s="1007"/>
      <c r="AK80" s="1007">
        <v>131</v>
      </c>
      <c r="AL80" s="1007"/>
      <c r="AM80" s="1007"/>
      <c r="AN80" s="1007"/>
      <c r="AO80" s="1007"/>
      <c r="AP80" s="1007">
        <v>838</v>
      </c>
      <c r="AQ80" s="1007"/>
      <c r="AR80" s="1007"/>
      <c r="AS80" s="1007"/>
      <c r="AT80" s="1007"/>
      <c r="AU80" s="1007" t="s">
        <v>490</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563</v>
      </c>
      <c r="C81" s="1011"/>
      <c r="D81" s="1011"/>
      <c r="E81" s="1011"/>
      <c r="F81" s="1011"/>
      <c r="G81" s="1011"/>
      <c r="H81" s="1011"/>
      <c r="I81" s="1011"/>
      <c r="J81" s="1011"/>
      <c r="K81" s="1011"/>
      <c r="L81" s="1011"/>
      <c r="M81" s="1011"/>
      <c r="N81" s="1011"/>
      <c r="O81" s="1011"/>
      <c r="P81" s="1012"/>
      <c r="Q81" s="1013">
        <v>27</v>
      </c>
      <c r="R81" s="1007"/>
      <c r="S81" s="1007"/>
      <c r="T81" s="1007"/>
      <c r="U81" s="1007"/>
      <c r="V81" s="1007">
        <v>25</v>
      </c>
      <c r="W81" s="1007"/>
      <c r="X81" s="1007"/>
      <c r="Y81" s="1007"/>
      <c r="Z81" s="1007"/>
      <c r="AA81" s="1007">
        <v>2</v>
      </c>
      <c r="AB81" s="1007"/>
      <c r="AC81" s="1007"/>
      <c r="AD81" s="1007"/>
      <c r="AE81" s="1007"/>
      <c r="AF81" s="1007">
        <v>2</v>
      </c>
      <c r="AG81" s="1007"/>
      <c r="AH81" s="1007"/>
      <c r="AI81" s="1007"/>
      <c r="AJ81" s="1007"/>
      <c r="AK81" s="1007" t="s">
        <v>490</v>
      </c>
      <c r="AL81" s="1007"/>
      <c r="AM81" s="1007"/>
      <c r="AN81" s="1007"/>
      <c r="AO81" s="1007"/>
      <c r="AP81" s="1007" t="s">
        <v>490</v>
      </c>
      <c r="AQ81" s="1007"/>
      <c r="AR81" s="1007"/>
      <c r="AS81" s="1007"/>
      <c r="AT81" s="1007"/>
      <c r="AU81" s="1007" t="s">
        <v>490</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564</v>
      </c>
      <c r="C82" s="1011"/>
      <c r="D82" s="1011"/>
      <c r="E82" s="1011"/>
      <c r="F82" s="1011"/>
      <c r="G82" s="1011"/>
      <c r="H82" s="1011"/>
      <c r="I82" s="1011"/>
      <c r="J82" s="1011"/>
      <c r="K82" s="1011"/>
      <c r="L82" s="1011"/>
      <c r="M82" s="1011"/>
      <c r="N82" s="1011"/>
      <c r="O82" s="1011"/>
      <c r="P82" s="1012"/>
      <c r="Q82" s="1013">
        <v>161</v>
      </c>
      <c r="R82" s="1007"/>
      <c r="S82" s="1007"/>
      <c r="T82" s="1007"/>
      <c r="U82" s="1007"/>
      <c r="V82" s="1007">
        <v>127</v>
      </c>
      <c r="W82" s="1007"/>
      <c r="X82" s="1007"/>
      <c r="Y82" s="1007"/>
      <c r="Z82" s="1007"/>
      <c r="AA82" s="1007">
        <v>34</v>
      </c>
      <c r="AB82" s="1007"/>
      <c r="AC82" s="1007"/>
      <c r="AD82" s="1007"/>
      <c r="AE82" s="1007"/>
      <c r="AF82" s="1007">
        <v>34</v>
      </c>
      <c r="AG82" s="1007"/>
      <c r="AH82" s="1007"/>
      <c r="AI82" s="1007"/>
      <c r="AJ82" s="1007"/>
      <c r="AK82" s="1007" t="s">
        <v>490</v>
      </c>
      <c r="AL82" s="1007"/>
      <c r="AM82" s="1007"/>
      <c r="AN82" s="1007"/>
      <c r="AO82" s="1007"/>
      <c r="AP82" s="1007" t="s">
        <v>490</v>
      </c>
      <c r="AQ82" s="1007"/>
      <c r="AR82" s="1007"/>
      <c r="AS82" s="1007"/>
      <c r="AT82" s="1007"/>
      <c r="AU82" s="1007" t="s">
        <v>490</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565</v>
      </c>
      <c r="C83" s="1011"/>
      <c r="D83" s="1011"/>
      <c r="E83" s="1011"/>
      <c r="F83" s="1011"/>
      <c r="G83" s="1011"/>
      <c r="H83" s="1011"/>
      <c r="I83" s="1011"/>
      <c r="J83" s="1011"/>
      <c r="K83" s="1011"/>
      <c r="L83" s="1011"/>
      <c r="M83" s="1011"/>
      <c r="N83" s="1011"/>
      <c r="O83" s="1011"/>
      <c r="P83" s="1012"/>
      <c r="Q83" s="1013">
        <v>609</v>
      </c>
      <c r="R83" s="1007"/>
      <c r="S83" s="1007"/>
      <c r="T83" s="1007"/>
      <c r="U83" s="1007"/>
      <c r="V83" s="1007">
        <v>544</v>
      </c>
      <c r="W83" s="1007"/>
      <c r="X83" s="1007"/>
      <c r="Y83" s="1007"/>
      <c r="Z83" s="1007"/>
      <c r="AA83" s="1007">
        <v>65</v>
      </c>
      <c r="AB83" s="1007"/>
      <c r="AC83" s="1007"/>
      <c r="AD83" s="1007"/>
      <c r="AE83" s="1007"/>
      <c r="AF83" s="1007">
        <v>65</v>
      </c>
      <c r="AG83" s="1007"/>
      <c r="AH83" s="1007"/>
      <c r="AI83" s="1007"/>
      <c r="AJ83" s="1007"/>
      <c r="AK83" s="1007" t="s">
        <v>490</v>
      </c>
      <c r="AL83" s="1007"/>
      <c r="AM83" s="1007"/>
      <c r="AN83" s="1007"/>
      <c r="AO83" s="1007"/>
      <c r="AP83" s="1007" t="s">
        <v>490</v>
      </c>
      <c r="AQ83" s="1007"/>
      <c r="AR83" s="1007"/>
      <c r="AS83" s="1007"/>
      <c r="AT83" s="1007"/>
      <c r="AU83" s="1007" t="s">
        <v>490</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566</v>
      </c>
      <c r="C84" s="1011"/>
      <c r="D84" s="1011"/>
      <c r="E84" s="1011"/>
      <c r="F84" s="1011"/>
      <c r="G84" s="1011"/>
      <c r="H84" s="1011"/>
      <c r="I84" s="1011"/>
      <c r="J84" s="1011"/>
      <c r="K84" s="1011"/>
      <c r="L84" s="1011"/>
      <c r="M84" s="1011"/>
      <c r="N84" s="1011"/>
      <c r="O84" s="1011"/>
      <c r="P84" s="1012"/>
      <c r="Q84" s="1013">
        <v>114090</v>
      </c>
      <c r="R84" s="1007"/>
      <c r="S84" s="1007"/>
      <c r="T84" s="1007"/>
      <c r="U84" s="1007"/>
      <c r="V84" s="1007">
        <v>112795</v>
      </c>
      <c r="W84" s="1007"/>
      <c r="X84" s="1007"/>
      <c r="Y84" s="1007"/>
      <c r="Z84" s="1007"/>
      <c r="AA84" s="1007">
        <v>1295</v>
      </c>
      <c r="AB84" s="1007"/>
      <c r="AC84" s="1007"/>
      <c r="AD84" s="1007"/>
      <c r="AE84" s="1007"/>
      <c r="AF84" s="1007">
        <v>1295</v>
      </c>
      <c r="AG84" s="1007"/>
      <c r="AH84" s="1007"/>
      <c r="AI84" s="1007"/>
      <c r="AJ84" s="1007"/>
      <c r="AK84" s="1007">
        <v>350</v>
      </c>
      <c r="AL84" s="1007"/>
      <c r="AM84" s="1007"/>
      <c r="AN84" s="1007"/>
      <c r="AO84" s="1007"/>
      <c r="AP84" s="1007" t="s">
        <v>490</v>
      </c>
      <c r="AQ84" s="1007"/>
      <c r="AR84" s="1007"/>
      <c r="AS84" s="1007"/>
      <c r="AT84" s="1007"/>
      <c r="AU84" s="1007" t="s">
        <v>490</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567</v>
      </c>
      <c r="C85" s="1011"/>
      <c r="D85" s="1011"/>
      <c r="E85" s="1011"/>
      <c r="F85" s="1011"/>
      <c r="G85" s="1011"/>
      <c r="H85" s="1011"/>
      <c r="I85" s="1011"/>
      <c r="J85" s="1011"/>
      <c r="K85" s="1011"/>
      <c r="L85" s="1011"/>
      <c r="M85" s="1011"/>
      <c r="N85" s="1011"/>
      <c r="O85" s="1011"/>
      <c r="P85" s="1012"/>
      <c r="Q85" s="1013">
        <v>491</v>
      </c>
      <c r="R85" s="1007"/>
      <c r="S85" s="1007"/>
      <c r="T85" s="1007"/>
      <c r="U85" s="1007"/>
      <c r="V85" s="1007">
        <v>473</v>
      </c>
      <c r="W85" s="1007"/>
      <c r="X85" s="1007"/>
      <c r="Y85" s="1007"/>
      <c r="Z85" s="1007"/>
      <c r="AA85" s="1007">
        <v>18</v>
      </c>
      <c r="AB85" s="1007"/>
      <c r="AC85" s="1007"/>
      <c r="AD85" s="1007"/>
      <c r="AE85" s="1007"/>
      <c r="AF85" s="1007">
        <v>17</v>
      </c>
      <c r="AG85" s="1007"/>
      <c r="AH85" s="1007"/>
      <c r="AI85" s="1007"/>
      <c r="AJ85" s="1007"/>
      <c r="AK85" s="1007" t="s">
        <v>490</v>
      </c>
      <c r="AL85" s="1007"/>
      <c r="AM85" s="1007"/>
      <c r="AN85" s="1007"/>
      <c r="AO85" s="1007"/>
      <c r="AP85" s="1007">
        <v>302</v>
      </c>
      <c r="AQ85" s="1007"/>
      <c r="AR85" s="1007"/>
      <c r="AS85" s="1007"/>
      <c r="AT85" s="1007"/>
      <c r="AU85" s="1007">
        <v>29</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1939</v>
      </c>
      <c r="AG88" s="995"/>
      <c r="AH88" s="995"/>
      <c r="AI88" s="995"/>
      <c r="AJ88" s="995"/>
      <c r="AK88" s="999"/>
      <c r="AL88" s="999"/>
      <c r="AM88" s="999"/>
      <c r="AN88" s="999"/>
      <c r="AO88" s="999"/>
      <c r="AP88" s="995">
        <v>5496</v>
      </c>
      <c r="AQ88" s="995"/>
      <c r="AR88" s="995"/>
      <c r="AS88" s="995"/>
      <c r="AT88" s="995"/>
      <c r="AU88" s="995">
        <v>383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30</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1319886</v>
      </c>
      <c r="AB110" s="925"/>
      <c r="AC110" s="925"/>
      <c r="AD110" s="925"/>
      <c r="AE110" s="926"/>
      <c r="AF110" s="927">
        <v>1332120</v>
      </c>
      <c r="AG110" s="925"/>
      <c r="AH110" s="925"/>
      <c r="AI110" s="925"/>
      <c r="AJ110" s="926"/>
      <c r="AK110" s="927">
        <v>1390769</v>
      </c>
      <c r="AL110" s="925"/>
      <c r="AM110" s="925"/>
      <c r="AN110" s="925"/>
      <c r="AO110" s="926"/>
      <c r="AP110" s="928">
        <v>18.899999999999999</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17145840</v>
      </c>
      <c r="BR110" s="878"/>
      <c r="BS110" s="878"/>
      <c r="BT110" s="878"/>
      <c r="BU110" s="878"/>
      <c r="BV110" s="878">
        <v>16488720</v>
      </c>
      <c r="BW110" s="878"/>
      <c r="BX110" s="878"/>
      <c r="BY110" s="878"/>
      <c r="BZ110" s="878"/>
      <c r="CA110" s="878">
        <v>16099699</v>
      </c>
      <c r="CB110" s="878"/>
      <c r="CC110" s="878"/>
      <c r="CD110" s="878"/>
      <c r="CE110" s="878"/>
      <c r="CF110" s="902">
        <v>218.9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122031</v>
      </c>
      <c r="BR111" s="853"/>
      <c r="BS111" s="853"/>
      <c r="BT111" s="853"/>
      <c r="BU111" s="853"/>
      <c r="BV111" s="853">
        <v>147691</v>
      </c>
      <c r="BW111" s="853"/>
      <c r="BX111" s="853"/>
      <c r="BY111" s="853"/>
      <c r="BZ111" s="853"/>
      <c r="CA111" s="853">
        <v>137103</v>
      </c>
      <c r="CB111" s="853"/>
      <c r="CC111" s="853"/>
      <c r="CD111" s="853"/>
      <c r="CE111" s="853"/>
      <c r="CF111" s="911">
        <v>1.9</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6216276</v>
      </c>
      <c r="BR112" s="853"/>
      <c r="BS112" s="853"/>
      <c r="BT112" s="853"/>
      <c r="BU112" s="853"/>
      <c r="BV112" s="853">
        <v>6305870</v>
      </c>
      <c r="BW112" s="853"/>
      <c r="BX112" s="853"/>
      <c r="BY112" s="853"/>
      <c r="BZ112" s="853"/>
      <c r="CA112" s="853">
        <v>5716435</v>
      </c>
      <c r="CB112" s="853"/>
      <c r="CC112" s="853"/>
      <c r="CD112" s="853"/>
      <c r="CE112" s="853"/>
      <c r="CF112" s="911">
        <v>77.7</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418120</v>
      </c>
      <c r="AB113" s="955"/>
      <c r="AC113" s="955"/>
      <c r="AD113" s="955"/>
      <c r="AE113" s="956"/>
      <c r="AF113" s="957">
        <v>426741</v>
      </c>
      <c r="AG113" s="955"/>
      <c r="AH113" s="955"/>
      <c r="AI113" s="955"/>
      <c r="AJ113" s="956"/>
      <c r="AK113" s="957">
        <v>406778</v>
      </c>
      <c r="AL113" s="955"/>
      <c r="AM113" s="955"/>
      <c r="AN113" s="955"/>
      <c r="AO113" s="956"/>
      <c r="AP113" s="958">
        <v>5.5</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581960</v>
      </c>
      <c r="BR113" s="853"/>
      <c r="BS113" s="853"/>
      <c r="BT113" s="853"/>
      <c r="BU113" s="853"/>
      <c r="BV113" s="853">
        <v>537383</v>
      </c>
      <c r="BW113" s="853"/>
      <c r="BX113" s="853"/>
      <c r="BY113" s="853"/>
      <c r="BZ113" s="853"/>
      <c r="CA113" s="853">
        <v>492647</v>
      </c>
      <c r="CB113" s="853"/>
      <c r="CC113" s="853"/>
      <c r="CD113" s="853"/>
      <c r="CE113" s="853"/>
      <c r="CF113" s="911">
        <v>6.7</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78154</v>
      </c>
      <c r="AB114" s="816"/>
      <c r="AC114" s="816"/>
      <c r="AD114" s="816"/>
      <c r="AE114" s="817"/>
      <c r="AF114" s="818">
        <v>77437</v>
      </c>
      <c r="AG114" s="816"/>
      <c r="AH114" s="816"/>
      <c r="AI114" s="816"/>
      <c r="AJ114" s="817"/>
      <c r="AK114" s="818">
        <v>76761</v>
      </c>
      <c r="AL114" s="816"/>
      <c r="AM114" s="816"/>
      <c r="AN114" s="816"/>
      <c r="AO114" s="817"/>
      <c r="AP114" s="860">
        <v>1</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724504</v>
      </c>
      <c r="BR114" s="853"/>
      <c r="BS114" s="853"/>
      <c r="BT114" s="853"/>
      <c r="BU114" s="853"/>
      <c r="BV114" s="853">
        <v>682454</v>
      </c>
      <c r="BW114" s="853"/>
      <c r="BX114" s="853"/>
      <c r="BY114" s="853"/>
      <c r="BZ114" s="853"/>
      <c r="CA114" s="853">
        <v>675869</v>
      </c>
      <c r="CB114" s="853"/>
      <c r="CC114" s="853"/>
      <c r="CD114" s="853"/>
      <c r="CE114" s="853"/>
      <c r="CF114" s="911">
        <v>9.1999999999999993</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11563</v>
      </c>
      <c r="AB115" s="955"/>
      <c r="AC115" s="955"/>
      <c r="AD115" s="955"/>
      <c r="AE115" s="956"/>
      <c r="AF115" s="957">
        <v>10736</v>
      </c>
      <c r="AG115" s="955"/>
      <c r="AH115" s="955"/>
      <c r="AI115" s="955"/>
      <c r="AJ115" s="956"/>
      <c r="AK115" s="957">
        <v>10705</v>
      </c>
      <c r="AL115" s="955"/>
      <c r="AM115" s="955"/>
      <c r="AN115" s="955"/>
      <c r="AO115" s="956"/>
      <c r="AP115" s="958">
        <v>0.1</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v>1921</v>
      </c>
      <c r="BR115" s="853"/>
      <c r="BS115" s="853"/>
      <c r="BT115" s="853"/>
      <c r="BU115" s="853"/>
      <c r="BV115" s="853">
        <v>1009</v>
      </c>
      <c r="BW115" s="853"/>
      <c r="BX115" s="853"/>
      <c r="BY115" s="853"/>
      <c r="BZ115" s="853"/>
      <c r="CA115" s="853">
        <v>512</v>
      </c>
      <c r="CB115" s="853"/>
      <c r="CC115" s="853"/>
      <c r="CD115" s="853"/>
      <c r="CE115" s="853"/>
      <c r="CF115" s="911">
        <v>0</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1827723</v>
      </c>
      <c r="AB117" s="939"/>
      <c r="AC117" s="939"/>
      <c r="AD117" s="939"/>
      <c r="AE117" s="940"/>
      <c r="AF117" s="941">
        <v>1847034</v>
      </c>
      <c r="AG117" s="939"/>
      <c r="AH117" s="939"/>
      <c r="AI117" s="939"/>
      <c r="AJ117" s="940"/>
      <c r="AK117" s="941">
        <v>1885013</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24792532</v>
      </c>
      <c r="BR119" s="881"/>
      <c r="BS119" s="881"/>
      <c r="BT119" s="881"/>
      <c r="BU119" s="881"/>
      <c r="BV119" s="881">
        <v>24163127</v>
      </c>
      <c r="BW119" s="881"/>
      <c r="BX119" s="881"/>
      <c r="BY119" s="881"/>
      <c r="BZ119" s="881"/>
      <c r="CA119" s="881">
        <v>23122265</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122031</v>
      </c>
      <c r="DH119" s="800"/>
      <c r="DI119" s="800"/>
      <c r="DJ119" s="800"/>
      <c r="DK119" s="801"/>
      <c r="DL119" s="802">
        <v>147691</v>
      </c>
      <c r="DM119" s="800"/>
      <c r="DN119" s="800"/>
      <c r="DO119" s="800"/>
      <c r="DP119" s="801"/>
      <c r="DQ119" s="802">
        <v>137103</v>
      </c>
      <c r="DR119" s="800"/>
      <c r="DS119" s="800"/>
      <c r="DT119" s="800"/>
      <c r="DU119" s="801"/>
      <c r="DV119" s="884">
        <v>1.9</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7449170</v>
      </c>
      <c r="BR120" s="878"/>
      <c r="BS120" s="878"/>
      <c r="BT120" s="878"/>
      <c r="BU120" s="878"/>
      <c r="BV120" s="878">
        <v>7214003</v>
      </c>
      <c r="BW120" s="878"/>
      <c r="BX120" s="878"/>
      <c r="BY120" s="878"/>
      <c r="BZ120" s="878"/>
      <c r="CA120" s="878">
        <v>7253788</v>
      </c>
      <c r="CB120" s="878"/>
      <c r="CC120" s="878"/>
      <c r="CD120" s="878"/>
      <c r="CE120" s="878"/>
      <c r="CF120" s="902">
        <v>98.6</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4770648</v>
      </c>
      <c r="DH120" s="878"/>
      <c r="DI120" s="878"/>
      <c r="DJ120" s="878"/>
      <c r="DK120" s="878"/>
      <c r="DL120" s="878">
        <v>4938654</v>
      </c>
      <c r="DM120" s="878"/>
      <c r="DN120" s="878"/>
      <c r="DO120" s="878"/>
      <c r="DP120" s="878"/>
      <c r="DQ120" s="878">
        <v>4658329</v>
      </c>
      <c r="DR120" s="878"/>
      <c r="DS120" s="878"/>
      <c r="DT120" s="878"/>
      <c r="DU120" s="878"/>
      <c r="DV120" s="879">
        <v>63.3</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419652</v>
      </c>
      <c r="BR121" s="853"/>
      <c r="BS121" s="853"/>
      <c r="BT121" s="853"/>
      <c r="BU121" s="853"/>
      <c r="BV121" s="853">
        <v>411127</v>
      </c>
      <c r="BW121" s="853"/>
      <c r="BX121" s="853"/>
      <c r="BY121" s="853"/>
      <c r="BZ121" s="853"/>
      <c r="CA121" s="853">
        <v>483761</v>
      </c>
      <c r="CB121" s="853"/>
      <c r="CC121" s="853"/>
      <c r="CD121" s="853"/>
      <c r="CE121" s="853"/>
      <c r="CF121" s="911">
        <v>6.6</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869583</v>
      </c>
      <c r="DH121" s="853"/>
      <c r="DI121" s="853"/>
      <c r="DJ121" s="853"/>
      <c r="DK121" s="853"/>
      <c r="DL121" s="853">
        <v>784102</v>
      </c>
      <c r="DM121" s="853"/>
      <c r="DN121" s="853"/>
      <c r="DO121" s="853"/>
      <c r="DP121" s="853"/>
      <c r="DQ121" s="853">
        <v>714757</v>
      </c>
      <c r="DR121" s="853"/>
      <c r="DS121" s="853"/>
      <c r="DT121" s="853"/>
      <c r="DU121" s="853"/>
      <c r="DV121" s="830">
        <v>9.6999999999999993</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17262250</v>
      </c>
      <c r="BR122" s="881"/>
      <c r="BS122" s="881"/>
      <c r="BT122" s="881"/>
      <c r="BU122" s="881"/>
      <c r="BV122" s="881">
        <v>16496982</v>
      </c>
      <c r="BW122" s="881"/>
      <c r="BX122" s="881"/>
      <c r="BY122" s="881"/>
      <c r="BZ122" s="881"/>
      <c r="CA122" s="881">
        <v>15769757</v>
      </c>
      <c r="CB122" s="881"/>
      <c r="CC122" s="881"/>
      <c r="CD122" s="881"/>
      <c r="CE122" s="881"/>
      <c r="CF122" s="882">
        <v>214.4</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698719</v>
      </c>
      <c r="DH122" s="853"/>
      <c r="DI122" s="853"/>
      <c r="DJ122" s="853"/>
      <c r="DK122" s="853"/>
      <c r="DL122" s="853">
        <v>583114</v>
      </c>
      <c r="DM122" s="853"/>
      <c r="DN122" s="853"/>
      <c r="DO122" s="853"/>
      <c r="DP122" s="853"/>
      <c r="DQ122" s="853">
        <v>343349</v>
      </c>
      <c r="DR122" s="853"/>
      <c r="DS122" s="853"/>
      <c r="DT122" s="853"/>
      <c r="DU122" s="853"/>
      <c r="DV122" s="830">
        <v>4.7</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25131072</v>
      </c>
      <c r="BR123" s="869"/>
      <c r="BS123" s="869"/>
      <c r="BT123" s="869"/>
      <c r="BU123" s="869"/>
      <c r="BV123" s="869">
        <v>24122112</v>
      </c>
      <c r="BW123" s="869"/>
      <c r="BX123" s="869"/>
      <c r="BY123" s="869"/>
      <c r="BZ123" s="869"/>
      <c r="CA123" s="869">
        <v>23507306</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v>0.5</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11302</v>
      </c>
      <c r="AB126" s="816"/>
      <c r="AC126" s="816"/>
      <c r="AD126" s="816"/>
      <c r="AE126" s="817"/>
      <c r="AF126" s="818">
        <v>10542</v>
      </c>
      <c r="AG126" s="816"/>
      <c r="AH126" s="816"/>
      <c r="AI126" s="816"/>
      <c r="AJ126" s="817"/>
      <c r="AK126" s="818">
        <v>10579</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261</v>
      </c>
      <c r="AB127" s="816"/>
      <c r="AC127" s="816"/>
      <c r="AD127" s="816"/>
      <c r="AE127" s="817"/>
      <c r="AF127" s="818">
        <v>194</v>
      </c>
      <c r="AG127" s="816"/>
      <c r="AH127" s="816"/>
      <c r="AI127" s="816"/>
      <c r="AJ127" s="817"/>
      <c r="AK127" s="818">
        <v>126</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37608</v>
      </c>
      <c r="AB128" s="837"/>
      <c r="AC128" s="837"/>
      <c r="AD128" s="837"/>
      <c r="AE128" s="838"/>
      <c r="AF128" s="839">
        <v>38064</v>
      </c>
      <c r="AG128" s="837"/>
      <c r="AH128" s="837"/>
      <c r="AI128" s="837"/>
      <c r="AJ128" s="838"/>
      <c r="AK128" s="839">
        <v>39501</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13.59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v>1921</v>
      </c>
      <c r="DH128" s="827"/>
      <c r="DI128" s="827"/>
      <c r="DJ128" s="827"/>
      <c r="DK128" s="827"/>
      <c r="DL128" s="827">
        <v>1009</v>
      </c>
      <c r="DM128" s="827"/>
      <c r="DN128" s="827"/>
      <c r="DO128" s="827"/>
      <c r="DP128" s="827"/>
      <c r="DQ128" s="827">
        <v>512</v>
      </c>
      <c r="DR128" s="827"/>
      <c r="DS128" s="827"/>
      <c r="DT128" s="827"/>
      <c r="DU128" s="827"/>
      <c r="DV128" s="828">
        <v>0</v>
      </c>
      <c r="DW128" s="828"/>
      <c r="DX128" s="828"/>
      <c r="DY128" s="828"/>
      <c r="DZ128" s="829"/>
    </row>
    <row r="129" spans="1:131" s="230" customFormat="1" ht="26.25" customHeight="1" x14ac:dyDescent="0.15">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8709866</v>
      </c>
      <c r="AB129" s="816"/>
      <c r="AC129" s="816"/>
      <c r="AD129" s="816"/>
      <c r="AE129" s="817"/>
      <c r="AF129" s="818">
        <v>8491531</v>
      </c>
      <c r="AG129" s="816"/>
      <c r="AH129" s="816"/>
      <c r="AI129" s="816"/>
      <c r="AJ129" s="817"/>
      <c r="AK129" s="818">
        <v>8649631</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18.59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1283238</v>
      </c>
      <c r="AB130" s="816"/>
      <c r="AC130" s="816"/>
      <c r="AD130" s="816"/>
      <c r="AE130" s="817"/>
      <c r="AF130" s="818">
        <v>1298501</v>
      </c>
      <c r="AG130" s="816"/>
      <c r="AH130" s="816"/>
      <c r="AI130" s="816"/>
      <c r="AJ130" s="817"/>
      <c r="AK130" s="818">
        <v>1295298</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7.1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7426628</v>
      </c>
      <c r="AB131" s="800"/>
      <c r="AC131" s="800"/>
      <c r="AD131" s="800"/>
      <c r="AE131" s="801"/>
      <c r="AF131" s="802">
        <v>7193030</v>
      </c>
      <c r="AG131" s="800"/>
      <c r="AH131" s="800"/>
      <c r="AI131" s="800"/>
      <c r="AJ131" s="801"/>
      <c r="AK131" s="802">
        <v>7354333</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6.8251258090000002</v>
      </c>
      <c r="AB132" s="781"/>
      <c r="AC132" s="781"/>
      <c r="AD132" s="781"/>
      <c r="AE132" s="782"/>
      <c r="AF132" s="783">
        <v>7.0967172390000002</v>
      </c>
      <c r="AG132" s="781"/>
      <c r="AH132" s="781"/>
      <c r="AI132" s="781"/>
      <c r="AJ132" s="782"/>
      <c r="AK132" s="783">
        <v>7.4814942430000002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7.6</v>
      </c>
      <c r="AB133" s="760"/>
      <c r="AC133" s="760"/>
      <c r="AD133" s="760"/>
      <c r="AE133" s="761"/>
      <c r="AF133" s="759">
        <v>7</v>
      </c>
      <c r="AG133" s="760"/>
      <c r="AH133" s="760"/>
      <c r="AI133" s="760"/>
      <c r="AJ133" s="761"/>
      <c r="AK133" s="759">
        <v>7.1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MBKjd50mvHZuOJNxcWBvR9ZhwkzQEwREQqcSD/73UN8ZIN8rf7FKlYqpi5PhB9TDgC1VcWndjQ6YIL0T7o7Dw==" saltValue="XdgZCli115l6iw6mOe3u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zDKjO86sPUFoqjeanEjwKY0qWLi+xNC9H///x0ndlH6QUpkJ7tMVS+AIIxUZmcCZlAmSPRXrWaN4YtBjhuNoQ==" saltValue="/nPJuiqAjda/pxdgXfK64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8GtT96QXPH+JZlPQCF6bRop4WrgnWeb5Z1rd+pikpbmcz6xAm5jGg3GSh9emrxFU0eW+EbFCAJSvaBFdvRWTQ==" saltValue="rbYCNghYSWOUba4gKlCq+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2185193</v>
      </c>
      <c r="AP9" s="281">
        <v>71279</v>
      </c>
      <c r="AQ9" s="282">
        <v>90328</v>
      </c>
      <c r="AR9" s="283">
        <v>-21.1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431743</v>
      </c>
      <c r="AP10" s="284">
        <v>14083</v>
      </c>
      <c r="AQ10" s="285">
        <v>7878</v>
      </c>
      <c r="AR10" s="286">
        <v>78.8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35556</v>
      </c>
      <c r="AP11" s="284">
        <v>1160</v>
      </c>
      <c r="AQ11" s="285">
        <v>2111</v>
      </c>
      <c r="AR11" s="286">
        <v>-45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26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122111</v>
      </c>
      <c r="AP13" s="284">
        <v>3983</v>
      </c>
      <c r="AQ13" s="285">
        <v>2999</v>
      </c>
      <c r="AR13" s="286">
        <v>32.799999999999997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44791</v>
      </c>
      <c r="AP14" s="284">
        <v>1461</v>
      </c>
      <c r="AQ14" s="285">
        <v>1839</v>
      </c>
      <c r="AR14" s="286">
        <v>-20.6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-130991</v>
      </c>
      <c r="AP15" s="284">
        <v>-4273</v>
      </c>
      <c r="AQ15" s="285">
        <v>-5426</v>
      </c>
      <c r="AR15" s="286">
        <v>-21.2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2688403</v>
      </c>
      <c r="AP16" s="284">
        <v>87693</v>
      </c>
      <c r="AQ16" s="285">
        <v>99756</v>
      </c>
      <c r="AR16" s="286">
        <v>-12.1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6.85</v>
      </c>
      <c r="AP21" s="298">
        <v>9.01</v>
      </c>
      <c r="AQ21" s="299">
        <v>-2.16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96.3</v>
      </c>
      <c r="AP22" s="303">
        <v>97.5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1390769</v>
      </c>
      <c r="AP32" s="312">
        <v>45365</v>
      </c>
      <c r="AQ32" s="313">
        <v>56025</v>
      </c>
      <c r="AR32" s="314">
        <v>-19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406778</v>
      </c>
      <c r="AP35" s="312">
        <v>13269</v>
      </c>
      <c r="AQ35" s="313">
        <v>18604</v>
      </c>
      <c r="AR35" s="314">
        <v>-28.7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76761</v>
      </c>
      <c r="AP36" s="312">
        <v>2504</v>
      </c>
      <c r="AQ36" s="313">
        <v>2667</v>
      </c>
      <c r="AR36" s="314">
        <v>-6.1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10705</v>
      </c>
      <c r="AP37" s="312">
        <v>349</v>
      </c>
      <c r="AQ37" s="313">
        <v>441</v>
      </c>
      <c r="AR37" s="314">
        <v>-20.9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6</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-39501</v>
      </c>
      <c r="AP39" s="312">
        <v>-1288</v>
      </c>
      <c r="AQ39" s="313">
        <v>-4261</v>
      </c>
      <c r="AR39" s="314">
        <v>-69.8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-1295298</v>
      </c>
      <c r="AP40" s="312">
        <v>-42251</v>
      </c>
      <c r="AQ40" s="313">
        <v>-49695</v>
      </c>
      <c r="AR40" s="314">
        <v>-15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550214</v>
      </c>
      <c r="AP41" s="312">
        <v>17947</v>
      </c>
      <c r="AQ41" s="313">
        <v>23786</v>
      </c>
      <c r="AR41" s="314">
        <v>-24.5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3880680</v>
      </c>
      <c r="AN51" s="334">
        <v>125143</v>
      </c>
      <c r="AO51" s="335">
        <v>-20.7</v>
      </c>
      <c r="AP51" s="336">
        <v>74581</v>
      </c>
      <c r="AQ51" s="337">
        <v>7</v>
      </c>
      <c r="AR51" s="338">
        <v>-27.7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3037225</v>
      </c>
      <c r="AN52" s="342">
        <v>97943</v>
      </c>
      <c r="AO52" s="343">
        <v>-23.6</v>
      </c>
      <c r="AP52" s="344">
        <v>41563</v>
      </c>
      <c r="AQ52" s="345">
        <v>6.8</v>
      </c>
      <c r="AR52" s="346">
        <v>-30.4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2434493</v>
      </c>
      <c r="AN53" s="334">
        <v>78588</v>
      </c>
      <c r="AO53" s="335">
        <v>-37.200000000000003</v>
      </c>
      <c r="AP53" s="336">
        <v>76347</v>
      </c>
      <c r="AQ53" s="337">
        <v>2.4</v>
      </c>
      <c r="AR53" s="338">
        <v>-39.6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1318953</v>
      </c>
      <c r="AN54" s="342">
        <v>42577</v>
      </c>
      <c r="AO54" s="343">
        <v>-56.5</v>
      </c>
      <c r="AP54" s="344">
        <v>41762</v>
      </c>
      <c r="AQ54" s="345">
        <v>0.5</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2577269</v>
      </c>
      <c r="AN55" s="334">
        <v>83770</v>
      </c>
      <c r="AO55" s="335">
        <v>6.6</v>
      </c>
      <c r="AP55" s="336">
        <v>69604</v>
      </c>
      <c r="AQ55" s="337">
        <v>-8.8000000000000007</v>
      </c>
      <c r="AR55" s="338">
        <v>15.4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1922948</v>
      </c>
      <c r="AN56" s="342">
        <v>62502</v>
      </c>
      <c r="AO56" s="343">
        <v>46.8</v>
      </c>
      <c r="AP56" s="344">
        <v>36247</v>
      </c>
      <c r="AQ56" s="345">
        <v>-13.2</v>
      </c>
      <c r="AR56" s="346">
        <v>60</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1514527</v>
      </c>
      <c r="AN57" s="334">
        <v>49170</v>
      </c>
      <c r="AO57" s="335">
        <v>-41.3</v>
      </c>
      <c r="AP57" s="336">
        <v>68410</v>
      </c>
      <c r="AQ57" s="337">
        <v>-1.7</v>
      </c>
      <c r="AR57" s="338">
        <v>-39.6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1005845</v>
      </c>
      <c r="AN58" s="342">
        <v>32655</v>
      </c>
      <c r="AO58" s="343">
        <v>-47.8</v>
      </c>
      <c r="AP58" s="344">
        <v>35086</v>
      </c>
      <c r="AQ58" s="345">
        <v>-3.2</v>
      </c>
      <c r="AR58" s="346">
        <v>-44.6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2385420</v>
      </c>
      <c r="AN59" s="334">
        <v>77810</v>
      </c>
      <c r="AO59" s="335">
        <v>58.2</v>
      </c>
      <c r="AP59" s="336">
        <v>73019</v>
      </c>
      <c r="AQ59" s="337">
        <v>6.7</v>
      </c>
      <c r="AR59" s="338">
        <v>51.5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1669977</v>
      </c>
      <c r="AN60" s="342">
        <v>54473</v>
      </c>
      <c r="AO60" s="343">
        <v>66.8</v>
      </c>
      <c r="AP60" s="344">
        <v>39427</v>
      </c>
      <c r="AQ60" s="345">
        <v>12.4</v>
      </c>
      <c r="AR60" s="346">
        <v>54.4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2558478</v>
      </c>
      <c r="AN61" s="349">
        <v>82896</v>
      </c>
      <c r="AO61" s="350">
        <v>-6.9</v>
      </c>
      <c r="AP61" s="351">
        <v>72392</v>
      </c>
      <c r="AQ61" s="352">
        <v>1.1000000000000001</v>
      </c>
      <c r="AR61" s="338">
        <v>-8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1790990</v>
      </c>
      <c r="AN62" s="342">
        <v>58030</v>
      </c>
      <c r="AO62" s="343">
        <v>-2.9</v>
      </c>
      <c r="AP62" s="344">
        <v>38817</v>
      </c>
      <c r="AQ62" s="345">
        <v>0.7</v>
      </c>
      <c r="AR62" s="346">
        <v>-3.6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9RPM0a6cTSnUTcTaPqUgQyRkQDMJLSWQzWoChW/6hyydoRJjz3/3eIU0XggnBqsqa00vzIHnyiEGzt4xKO2Tg==" saltValue="isCtHq7MV5wLbE5f1ohj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VzMfgcuV/KIdPzoyM7qK2AN3InBF61In4wsGBapL5wixl+3aVMKiem8ARiFu0HHPC/D6WvgO65tZGTdvkrNByw==" saltValue="BiAJdAHQdT/lqMFbNEIwB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kGTafw2T8xKlsXam2nQRATcfAOVDCdxTIPyYg62t80sLCpjIq3IneHIi+AeB7v4k76HXMyCt+FyF91bCeo1L4A==" saltValue="YzfHIsq6aH4LN5i1m9CON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31.66</v>
      </c>
      <c r="G47" s="12">
        <v>33.369999999999997</v>
      </c>
      <c r="H47" s="12">
        <v>34.96</v>
      </c>
      <c r="I47" s="12">
        <v>34.090000000000003</v>
      </c>
      <c r="J47" s="13">
        <v>34.86</v>
      </c>
    </row>
    <row r="48" spans="2:10" ht="57.75" customHeight="1" x14ac:dyDescent="0.15">
      <c r="B48" s="14"/>
      <c r="C48" s="1177" t="s">
        <v>4</v>
      </c>
      <c r="D48" s="1177"/>
      <c r="E48" s="1178"/>
      <c r="F48" s="15">
        <v>15.16</v>
      </c>
      <c r="G48" s="16">
        <v>16.39</v>
      </c>
      <c r="H48" s="16">
        <v>14.85</v>
      </c>
      <c r="I48" s="16">
        <v>19.260000000000002</v>
      </c>
      <c r="J48" s="17">
        <v>16.53</v>
      </c>
    </row>
    <row r="49" spans="2:10" ht="57.75" customHeight="1" thickBot="1" x14ac:dyDescent="0.2">
      <c r="B49" s="18"/>
      <c r="C49" s="1179" t="s">
        <v>5</v>
      </c>
      <c r="D49" s="1179"/>
      <c r="E49" s="1180"/>
      <c r="F49" s="19">
        <v>1.23</v>
      </c>
      <c r="G49" s="20">
        <v>3.79</v>
      </c>
      <c r="H49" s="20">
        <v>2.14</v>
      </c>
      <c r="I49" s="20">
        <v>2.2599999999999998</v>
      </c>
      <c r="J49" s="21" t="s">
        <v>533</v>
      </c>
    </row>
    <row r="50" spans="2:10" x14ac:dyDescent="0.15"/>
  </sheetData>
  <sheetProtection algorithmName="SHA-512" hashValue="iAm2tCJ2n+uqBLRWKMwqeLL4+yypDBt5h3UEXJdEYR+RveAgcOFDLhANPwoeFYTs5Y6wbFqQCAt2ft4f1p7yyw==" saltValue="kP8VC5QDtSuwgSvcSM91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2025-03-10T02:19:25Z</cp:lastPrinted>
  <dcterms:created xsi:type="dcterms:W3CDTF">2025-02-19T02:22:48Z</dcterms:created>
  <dcterms:modified xsi:type="dcterms:W3CDTF">2025-09-01T00:53:25Z</dcterms:modified>
  <cp:category/>
</cp:coreProperties>
</file>