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35" tabRatio="7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BE34" i="9"/>
  <c r="BE35" i="9" s="1"/>
  <c r="BE36" i="9" s="1"/>
  <c r="CO34" i="9" l="1"/>
</calcChain>
</file>

<file path=xl/sharedStrings.xml><?xml version="1.0" encoding="utf-8"?>
<sst xmlns="http://schemas.openxmlformats.org/spreadsheetml/2006/main" count="1092" uniqueCount="583">
  <si>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</si>
  <si>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</si>
  <si>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</si>
  <si>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</si>
  <si>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</si>
  <si>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</si>
  <si>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</si>
  <si>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</si>
  <si>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</si>
  <si>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</si>
  <si>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</si>
  <si>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</si>
  <si>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</si>
  <si>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</si>
  <si>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</si>
  <si>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</si>
  <si>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</si>
  <si>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</si>
  <si>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</si>
  <si>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</si>
  <si>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</si>
  <si>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</si>
  <si>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</si>
  <si>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</si>
  <si>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</si>
  <si>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</si>
  <si>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</si>
  <si>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</si>
  <si>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</si>
  <si>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</si>
  <si>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</si>
  <si>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</si>
  <si>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</si>
  <si>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</si>
  <si>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</si>
  <si>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</si>
  <si>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</si>
  <si>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</si>
  <si>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</si>
  <si>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</si>
  <si>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</si>
  <si>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</si>
  <si>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</si>
  <si>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</si>
  <si>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</si>
  <si>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</si>
  <si>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</si>
  <si>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</si>
  <si>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</si>
  <si>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</si>
  <si>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</si>
  <si>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</si>
  <si>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</si>
  <si>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</si>
  <si>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</si>
  <si>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</si>
  <si>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</si>
  <si>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</si>
  <si>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</si>
  <si>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</si>
  <si>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</si>
  <si>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</si>
  <si>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</si>
  <si>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</si>
  <si>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</si>
  <si>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</si>
  <si>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</si>
  <si>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</si>
  <si>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</si>
  <si>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</si>
  <si>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</si>
  <si>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</si>
  <si>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</si>
  <si>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</si>
  <si>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</si>
  <si>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</si>
  <si>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</si>
  <si>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</si>
  <si>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</si>
  <si>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</si>
  <si>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</si>
  <si>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</si>
  <si>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</si>
  <si>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</si>
  <si>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</si>
  <si>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</si>
  <si>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</si>
  <si>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</si>
  <si>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</si>
  <si>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</si>
  <si>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</si>
  <si>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</si>
  <si>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</si>
  <si>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</si>
  <si>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</si>
  <si>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</si>
  <si>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</si>
  <si>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</si>
  <si>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</si>
  <si>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</si>
  <si>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</si>
  <si>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</si>
  <si>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</si>
  <si>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</si>
  <si>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</si>
  <si>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</si>
  <si>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</si>
  <si>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</si>
  <si>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</si>
  <si>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</si>
  <si>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</si>
  <si>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</si>
  <si>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</si>
  <si>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</si>
  <si>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</si>
  <si>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</si>
  <si>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</si>
  <si>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</si>
  <si>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</si>
  <si>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</si>
  <si>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</si>
  <si>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</si>
  <si>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</si>
  <si>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</si>
  <si>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</si>
  <si>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</si>
  <si>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</si>
  <si>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</si>
  <si>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</si>
  <si>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</si>
  <si>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</si>
  <si>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</si>
  <si>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</si>
  <si>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</si>
  <si>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</si>
  <si>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</si>
  <si>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</si>
  <si>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</si>
  <si>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</si>
  <si>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</si>
  <si>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</si>
  <si>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</si>
  <si>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</si>
  <si>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</si>
  <si>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</si>
  <si>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</si>
  <si>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</si>
  <si>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</si>
  <si>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</si>
  <si>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</si>
  <si>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</si>
  <si>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</si>
  <si>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</si>
  <si>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</si>
  <si>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</si>
  <si>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</si>
  <si>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</si>
  <si>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</si>
  <si>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</si>
  <si>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</si>
  <si>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</si>
  <si>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</si>
  <si>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</si>
  <si>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</si>
  <si>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</si>
  <si>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</si>
  <si>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</si>
  <si>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</si>
  <si>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</si>
  <si>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</si>
  <si>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</si>
  <si>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</si>
  <si>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</si>
  <si>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</si>
  <si>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</si>
  <si>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</si>
  <si>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</si>
  <si>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</si>
  <si>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</si>
  <si>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</si>
  <si>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</si>
  <si>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</si>
  <si>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</si>
  <si>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</si>
  <si>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</si>
  <si>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</si>
  <si>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</si>
  <si>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</si>
  <si>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</si>
  <si>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</si>
  <si>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</si>
  <si>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</si>
  <si>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</si>
  <si>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</si>
  <si>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</si>
  <si>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</si>
  <si>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</si>
  <si>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</si>
  <si>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</si>
  <si>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</si>
  <si>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</si>
  <si>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</si>
  <si>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</si>
  <si>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</si>
  <si>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</si>
  <si>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</si>
  <si>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</si>
  <si>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</si>
  <si>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</si>
  <si>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</si>
  <si>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</si>
  <si>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</si>
  <si>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</si>
  <si>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</si>
  <si>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</si>
  <si>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</si>
  <si>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</si>
  <si>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</si>
  <si>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</si>
  <si>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</si>
  <si>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</si>
  <si>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</si>
  <si>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</si>
  <si>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</si>
  <si>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</si>
  <si>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</si>
  <si>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</si>
  <si>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</si>
  <si>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</si>
  <si>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</si>
  <si>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</si>
  <si>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</si>
  <si>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</si>
  <si>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</si>
  <si>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</si>
  <si>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</si>
  <si>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</si>
  <si>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</si>
  <si>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</si>
  <si>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</si>
  <si>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</si>
  <si>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</si>
  <si>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</si>
  <si>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</si>
  <si>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</si>
  <si>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</si>
  <si>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</si>
  <si>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</si>
  <si>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</si>
  <si>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</si>
  <si>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</si>
  <si>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</si>
  <si>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</si>
  <si>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</si>
  <si>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</si>
  <si>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</si>
  <si>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</si>
  <si>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</si>
  <si>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</si>
  <si>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</si>
  <si>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</si>
  <si>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</si>
  <si>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</si>
  <si>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</si>
  <si>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</si>
  <si>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</si>
  <si>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</si>
  <si>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</si>
  <si>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</si>
  <si>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</si>
  <si>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</si>
  <si>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</si>
  <si>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</si>
  <si>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</si>
  <si>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</si>
  <si>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</si>
  <si>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</si>
  <si>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</si>
  <si>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</si>
  <si>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</si>
  <si>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</si>
  <si>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</si>
  <si>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</si>
  <si>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</si>
  <si>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</si>
  <si>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</si>
  <si>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</si>
  <si>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</si>
  <si>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</si>
  <si>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</si>
  <si>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</si>
  <si>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</si>
  <si>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</si>
  <si>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</si>
  <si>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</si>
  <si>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</si>
  <si>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</si>
  <si>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</si>
  <si>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</si>
  <si>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</si>
  <si>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</si>
  <si>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</si>
  <si>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</si>
  <si>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</si>
  <si>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</si>
  <si>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</si>
  <si>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</si>
  <si>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</si>
  <si>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</si>
  <si>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</si>
  <si>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</si>
  <si>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</si>
  <si>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</si>
  <si>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</si>
  <si>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</si>
  <si>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</si>
  <si>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</si>
  <si>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</si>
  <si>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</si>
  <si>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</si>
  <si>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</si>
  <si>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</si>
  <si>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</si>
  <si>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</si>
  <si>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</si>
  <si>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</si>
  <si>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</si>
  <si>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</si>
  <si>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</si>
  <si>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</si>
  <si>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</si>
  <si>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</si>
  <si>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</si>
  <si>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</si>
  <si>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</si>
  <si>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</si>
  <si>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</si>
  <si>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</si>
  <si>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</si>
  <si>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</si>
  <si>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</si>
  <si>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</si>
  <si>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</si>
  <si>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</si>
  <si>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</si>
  <si>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</si>
  <si>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</si>
  <si>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</si>
  <si>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</si>
  <si>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</si>
  <si>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</si>
  <si>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</si>
  <si>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</si>
  <si>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</si>
  <si>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</si>
  <si>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</si>
  <si>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</si>
  <si>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</si>
  <si>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</si>
  <si>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</si>
  <si>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</si>
  <si>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</si>
  <si>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</si>
  <si>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</si>
  <si>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</si>
  <si>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</si>
  <si>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</si>
  <si>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</si>
  <si>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</si>
  <si>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</si>
  <si>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</si>
  <si>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</si>
  <si>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</si>
  <si>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</si>
  <si>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</si>
  <si>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</si>
  <si>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</si>
  <si>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</si>
  <si>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</si>
  <si>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</si>
  <si>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</si>
  <si>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</si>
  <si>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</si>
  <si>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</si>
  <si>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</si>
  <si>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</si>
  <si>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</si>
  <si>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</si>
  <si>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</si>
  <si>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</si>
  <si>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</si>
  <si>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</si>
  <si>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</si>
  <si>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</si>
  <si>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</si>
  <si>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</si>
  <si>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</si>
  <si>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</si>
  <si>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</si>
  <si>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</si>
  <si>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</si>
  <si>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</si>
  <si>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</si>
  <si>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</si>
  <si>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</si>
  <si>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</si>
  <si>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</si>
  <si>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</si>
  <si>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</si>
  <si>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</si>
  <si>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</si>
  <si>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</si>
  <si>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</si>
  <si>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</si>
  <si>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</si>
  <si>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</si>
  <si>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</si>
  <si>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</si>
  <si>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</si>
  <si>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</si>
  <si>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</si>
  <si>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</si>
  <si>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</si>
  <si>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</si>
  <si>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</si>
  <si>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</si>
  <si>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</si>
  <si>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</si>
  <si>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</si>
  <si>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</si>
  <si>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</si>
  <si>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</si>
  <si>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</si>
  <si>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</si>
  <si>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</si>
  <si>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</si>
  <si>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</si>
  <si>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</si>
  <si>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</si>
  <si>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</si>
  <si>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</si>
  <si>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</si>
  <si>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</si>
  <si>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</si>
  <si>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</si>
  <si>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</si>
  <si>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</si>
  <si>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</si>
  <si>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</si>
  <si>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</si>
  <si>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</si>
  <si>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</si>
  <si>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</si>
  <si>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</si>
  <si>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</si>
  <si>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</si>
  <si>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</si>
  <si>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</si>
  <si>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</si>
  <si>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</si>
  <si>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</si>
  <si>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</si>
  <si>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</si>
  <si>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</si>
  <si>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</si>
  <si>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</si>
  <si>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</si>
  <si>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</si>
  <si>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</si>
  <si>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</si>
  <si>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</si>
  <si>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</si>
  <si>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</si>
  <si>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</si>
  <si>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</si>
  <si>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</si>
  <si>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</si>
  <si>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</si>
  <si>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</si>
  <si>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</si>
  <si>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</si>
  <si>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</si>
  <si>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</si>
  <si>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</si>
  <si>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</si>
  <si>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</si>
  <si>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</si>
  <si>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</si>
  <si>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</si>
  <si>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</si>
  <si>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</si>
  <si>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</si>
  <si>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</si>
  <si>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</si>
  <si>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</si>
  <si>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</si>
  <si>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</si>
  <si>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</si>
  <si>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</si>
  <si>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</si>
  <si>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</si>
  <si>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</si>
  <si>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</si>
  <si>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</si>
  <si>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</si>
  <si>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</si>
  <si>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</si>
  <si>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</si>
  <si>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</si>
  <si>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</si>
  <si>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</si>
  <si>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</si>
  <si>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</si>
  <si>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</si>
  <si>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</si>
  <si>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</si>
  <si>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</si>
  <si>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</si>
  <si>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</si>
  <si>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</si>
  <si>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</si>
  <si>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</si>
  <si>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</si>
  <si>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</si>
  <si>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</si>
  <si>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2.01</t>
  </si>
  <si>
    <t>一般会計</t>
  </si>
  <si>
    <t>上水道事業会計</t>
  </si>
  <si>
    <t>介護保険特別会計</t>
  </si>
  <si>
    <t>国民健康保険特別会計</t>
  </si>
  <si>
    <t>下水道事業特別会計</t>
  </si>
  <si>
    <t>田富よし原処理センター事業特別会計</t>
  </si>
  <si>
    <t>農業集落排水事業特別会計</t>
  </si>
  <si>
    <t>簡易水道事業特別会計</t>
  </si>
  <si>
    <t>その他会計（赤字）</t>
  </si>
  <si>
    <t>その他会計（黒字）</t>
  </si>
  <si>
    <t>中央市農業振興公社</t>
    <phoneticPr fontId="2"/>
  </si>
  <si>
    <t>-</t>
    <phoneticPr fontId="2"/>
  </si>
  <si>
    <t>-</t>
    <phoneticPr fontId="2"/>
  </si>
  <si>
    <t>山梨県市町村総合事務組合（一般会計）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</si>
  <si>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</si>
  <si>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</si>
  <si>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</si>
  <si>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</si>
  <si>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</si>
  <si>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</si>
  <si>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</si>
  <si>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</si>
  <si>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</si>
  <si>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</si>
  <si>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</si>
  <si>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</si>
  <si>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</si>
  <si>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</si>
  <si>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</si>
  <si>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</si>
  <si>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3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</si>
  <si>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</si>
  <si>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</si>
  <si>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</si>
  <si>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</si>
  <si>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</si>
  <si>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</si>
  <si>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</si>
  <si>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</si>
  <si>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</si>
  <si>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</si>
  <si>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</si>
  <si>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4会計合計</t>
    <phoneticPr fontId="2"/>
  </si>
  <si>
    <t>山梨県市町村総合事務組合（行政手続の電子化事業特別会計他4特別会計）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</si>
  <si>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</si>
  <si>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</si>
  <si>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</si>
  <si>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</si>
  <si>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</si>
  <si>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</si>
  <si>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</si>
  <si>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</si>
  <si>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</si>
  <si>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</si>
  <si>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低い水準となり、有形固定資産減価償却率は類似団体と比較し高い水準となっている。この要因は、既存施設をより長く利用し財政負担を抑制してきたことによるものと考えられる。ここ数年は地方債の償還が進んだことにより将来負担比率は減少しているが、庁舎整備事業等の大型事業の実施により地方債残高は増加する見込みとなっている。後世への負担や公共施設の効率的な活用などを考慮し、公共施設の老朽化対策に取り組んでいく。</t>
    <phoneticPr fontId="5"/>
  </si>
  <si>
    <t>有形固定資産減価償却率</t>
    <phoneticPr fontId="5"/>
  </si>
  <si>
    <t>類似団体内平均と比較して、将来負担比率は低い水準となり、実質公債費比率は高い水準となっている。将来負担比率については、地方債残高の減、公営企業債等繰入見込額の減や財政調整基金の積立による充当可能基金の増額等により、年々減少（改善）している。実質公債費比率については、地方債の償還が進んだことに伴い、各年度の元利償還金額が減少していることに加え、合併特例債の活用などにより、基準財政需要額に算入される元利償還金が増加しているため、年々減少（改善）している。
今後、庁舎整備事業等の大型公共事業に対する地方債の発行等により、平成35年度頃に地方債残高がピークを迎えると見込まれ、将来負担比率・実質公債費比率とも増加（悪化）に転じることが予想される。後世への負担が少しでも軽減するよう、事業の平準化・事業費及び地方債発行額の抑制、基金への積立て等を進め、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</si>
</sst>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25164</c:v>
                </c:pt>
                <c:pt idx="1">
                  <c:v>20531</c:v>
                </c:pt>
                <c:pt idx="2">
                  <c:v>39727</c:v>
                </c:pt>
                <c:pt idx="3">
                  <c:v>17163</c:v>
                </c:pt>
                <c:pt idx="4">
                  <c:v>32863</c:v>
                </c:pt>
              </c:numCache>
            </c:numRef>
          </c:val>
          <c:smooth val="0"/>
        </c:ser>
        <c:dLbls>
          <c:showLegendKey val="0"/>
          <c:showVal val="0"/>
          <c:showCatName val="0"/>
          <c:showSerName val="0"/>
          <c:showPercent val="0"/>
          <c:showBubbleSize val="0"/>
        </c:dLbls>
        <c:marker val="1"/>
        <c:smooth val="0"/>
        <c:axId val="109993344"/>
        <c:axId val="110114304"/>
      </c:lineChart>
      <c:catAx>
        <c:axId val="10999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14304"/>
        <c:crosses val="autoZero"/>
        <c:auto val="1"/>
        <c:lblAlgn val="ctr"/>
        <c:lblOffset val="100"/>
        <c:tickLblSkip val="1"/>
        <c:tickMarkSkip val="1"/>
        <c:noMultiLvlLbl val="0"/>
      </c:catAx>
      <c:valAx>
        <c:axId val="1101143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9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2.41</c:v>
                </c:pt>
                <c:pt idx="1">
                  <c:v>6.88</c:v>
                </c:pt>
                <c:pt idx="2">
                  <c:v>9.6199999999999992</c:v>
                </c:pt>
                <c:pt idx="3">
                  <c:v>15.12</c:v>
                </c:pt>
                <c:pt idx="4">
                  <c:v>6.97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30.62</c:v>
                </c:pt>
                <c:pt idx="1">
                  <c:v>31.91</c:v>
                </c:pt>
                <c:pt idx="2">
                  <c:v>34.1</c:v>
                </c:pt>
                <c:pt idx="3">
                  <c:v>36.04</c:v>
                </c:pt>
                <c:pt idx="4">
                  <c:v>43.07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417664"/>
        <c:axId val="140419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2.59</c:v>
                </c:pt>
                <c:pt idx="1">
                  <c:v>6.3</c:v>
                </c:pt>
                <c:pt idx="2">
                  <c:v>4.28</c:v>
                </c:pt>
                <c:pt idx="3">
                  <c:v>8.26</c:v>
                </c:pt>
                <c:pt idx="4">
                  <c:v>-2.0099999999999998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417664"/>
        <c:axId val="140419840"/>
      </c:lineChart>
      <c:catAx>
        <c:axId val="14041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419840"/>
        <c:crosses val="autoZero"/>
        <c:auto val="1"/>
        <c:lblAlgn val="ctr"/>
        <c:lblOffset val="100"/>
        <c:tickLblSkip val="1"/>
        <c:tickMarkSkip val="1"/>
        <c:noMultiLvlLbl val="0"/>
      </c:catAx>
      <c:valAx>
        <c:axId val="14041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1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0.53</c:v>
                </c:pt>
                <c:pt idx="2">
                  <c:v>#N/A</c:v>
                </c:pt>
                <c:pt idx="3">
                  <c:v>0.48</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0.17</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0.34</c:v>
                </c:pt>
                <c:pt idx="4">
                  <c:v>#N/A</c:v>
                </c:pt>
                <c:pt idx="5">
                  <c:v>0.38</c:v>
                </c:pt>
                <c:pt idx="6">
                  <c:v>#N/A</c:v>
                </c:pt>
                <c:pt idx="7">
                  <c:v>0.44</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1.54</c:v>
                </c:pt>
                <c:pt idx="2">
                  <c:v>#N/A</c:v>
                </c:pt>
                <c:pt idx="3">
                  <c:v>0.01</c:v>
                </c:pt>
                <c:pt idx="4">
                  <c:v>#N/A</c:v>
                </c:pt>
                <c:pt idx="5">
                  <c:v>0.05</c:v>
                </c:pt>
                <c:pt idx="6">
                  <c:v>#N/A</c:v>
                </c:pt>
                <c:pt idx="7">
                  <c:v>0.02</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0.05</c:v>
                </c:pt>
                <c:pt idx="4">
                  <c:v>#N/A</c:v>
                </c:pt>
                <c:pt idx="5">
                  <c:v>0.5</c:v>
                </c:pt>
                <c:pt idx="6">
                  <c:v>#N/A</c:v>
                </c:pt>
                <c:pt idx="7">
                  <c:v>0.96</c:v>
                </c:pt>
                <c:pt idx="8">
                  <c:v>#N/A</c:v>
                </c:pt>
                <c:pt idx="9">
                  <c:v>1.99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6.73</c:v>
                </c:pt>
                <c:pt idx="2">
                  <c:v>#N/A</c:v>
                </c:pt>
                <c:pt idx="3">
                  <c:v>5.73</c:v>
                </c:pt>
                <c:pt idx="4">
                  <c:v>#N/A</c:v>
                </c:pt>
                <c:pt idx="5">
                  <c:v>3.52</c:v>
                </c:pt>
                <c:pt idx="6">
                  <c:v>#N/A</c:v>
                </c:pt>
                <c:pt idx="7">
                  <c:v>10.52</c:v>
                </c:pt>
                <c:pt idx="8">
                  <c:v>#N/A</c:v>
                </c:pt>
                <c:pt idx="9">
                  <c:v>4.6399999999999997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2.33</c:v>
                </c:pt>
                <c:pt idx="2">
                  <c:v>#N/A</c:v>
                </c:pt>
                <c:pt idx="3">
                  <c:v>6.78</c:v>
                </c:pt>
                <c:pt idx="4">
                  <c:v>#N/A</c:v>
                </c:pt>
                <c:pt idx="5">
                  <c:v>9.5</c:v>
                </c:pt>
                <c:pt idx="6">
                  <c:v>#N/A</c:v>
                </c:pt>
                <c:pt idx="7">
                  <c:v>14.93</c:v>
                </c:pt>
                <c:pt idx="8">
                  <c:v>#N/A</c:v>
                </c:pt>
                <c:pt idx="9">
                  <c:v>6.74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600064"/>
        <c:axId val="140601600"/>
      </c:barChart>
      <c:catAx>
        <c:axId val="1406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01600"/>
        <c:crosses val="autoZero"/>
        <c:auto val="1"/>
        <c:lblAlgn val="ctr"/>
        <c:lblOffset val="100"/>
        <c:tickLblSkip val="1"/>
        <c:tickMarkSkip val="1"/>
        <c:noMultiLvlLbl val="0"/>
      </c:catAx>
      <c:valAx>
        <c:axId val="14060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0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1310</c:v>
                </c:pt>
                <c:pt idx="5">
                  <c:v>1354</c:v>
                </c:pt>
                <c:pt idx="8">
                  <c:v>1406</c:v>
                </c:pt>
                <c:pt idx="11">
                  <c:v>1399</c:v>
                </c:pt>
                <c:pt idx="14">
                  <c:v>1422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38</c:v>
                </c:pt>
                <c:pt idx="6">
                  <c:v>37</c:v>
                </c:pt>
                <c:pt idx="9">
                  <c:v>20</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c:v>
                </c:pt>
                <c:pt idx="3">
                  <c:v>37</c:v>
                </c:pt>
                <c:pt idx="6">
                  <c:v>35</c:v>
                </c:pt>
                <c:pt idx="9">
                  <c:v>39</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663</c:v>
                </c:pt>
                <c:pt idx="3">
                  <c:v>738</c:v>
                </c:pt>
                <c:pt idx="6">
                  <c:v>744</c:v>
                </c:pt>
                <c:pt idx="9">
                  <c:v>751</c:v>
                </c:pt>
                <c:pt idx="12">
                  <c:v>731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1435</c:v>
                </c:pt>
                <c:pt idx="3">
                  <c:v>1451</c:v>
                </c:pt>
                <c:pt idx="6">
                  <c:v>1413</c:v>
                </c:pt>
                <c:pt idx="9">
                  <c:v>1323</c:v>
                </c:pt>
                <c:pt idx="12">
                  <c:v>1284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846592"/>
        <c:axId val="14084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872</c:v>
                </c:pt>
                <c:pt idx="2">
                  <c:v>#N/A</c:v>
                </c:pt>
                <c:pt idx="3">
                  <c:v>#N/A</c:v>
                </c:pt>
                <c:pt idx="4">
                  <c:v>910</c:v>
                </c:pt>
                <c:pt idx="5">
                  <c:v>#N/A</c:v>
                </c:pt>
                <c:pt idx="6">
                  <c:v>#N/A</c:v>
                </c:pt>
                <c:pt idx="7">
                  <c:v>823</c:v>
                </c:pt>
                <c:pt idx="8">
                  <c:v>#N/A</c:v>
                </c:pt>
                <c:pt idx="9">
                  <c:v>#N/A</c:v>
                </c:pt>
                <c:pt idx="10">
                  <c:v>734</c:v>
                </c:pt>
                <c:pt idx="11">
                  <c:v>#N/A</c:v>
                </c:pt>
                <c:pt idx="12">
                  <c:v>#N/A</c:v>
                </c:pt>
                <c:pt idx="13">
                  <c:v>664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846592"/>
        <c:axId val="140848512"/>
      </c:lineChart>
      <c:catAx>
        <c:axId val="1408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48512"/>
        <c:crosses val="autoZero"/>
        <c:auto val="1"/>
        <c:lblAlgn val="ctr"/>
        <c:lblOffset val="100"/>
        <c:tickLblSkip val="1"/>
        <c:tickMarkSkip val="1"/>
        <c:noMultiLvlLbl val="0"/>
      </c:catAx>
      <c:valAx>
        <c:axId val="14084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4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16035</c:v>
                </c:pt>
                <c:pt idx="5">
                  <c:v>16338</c:v>
                </c:pt>
                <c:pt idx="8">
                  <c:v>16432</c:v>
                </c:pt>
                <c:pt idx="11">
                  <c:v>16216</c:v>
                </c:pt>
                <c:pt idx="14">
                  <c:v>15878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c:v>
                </c:pt>
                <c:pt idx="5">
                  <c:v>212</c:v>
                </c:pt>
                <c:pt idx="8">
                  <c:v>188</c:v>
                </c:pt>
                <c:pt idx="11">
                  <c:v>166</c:v>
                </c:pt>
                <c:pt idx="14">
                  <c:v>147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4691</c:v>
                </c:pt>
                <c:pt idx="5">
                  <c:v>4857</c:v>
                </c:pt>
                <c:pt idx="8">
                  <c:v>4969</c:v>
                </c:pt>
                <c:pt idx="11">
                  <c:v>5206</c:v>
                </c:pt>
                <c:pt idx="14">
                  <c:v>5775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18</c:v>
                </c:pt>
                <c:pt idx="6">
                  <c:v>15</c:v>
                </c:pt>
                <c:pt idx="9">
                  <c:v>12</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818</c:v>
                </c:pt>
                <c:pt idx="3">
                  <c:v>669</c:v>
                </c:pt>
                <c:pt idx="6">
                  <c:v>885</c:v>
                </c:pt>
                <c:pt idx="9">
                  <c:v>610</c:v>
                </c:pt>
                <c:pt idx="12">
                  <c:v>633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219</c:v>
                </c:pt>
                <c:pt idx="3">
                  <c:v>353</c:v>
                </c:pt>
                <c:pt idx="6">
                  <c:v>557</c:v>
                </c:pt>
                <c:pt idx="9">
                  <c:v>629</c:v>
                </c:pt>
                <c:pt idx="12">
                  <c:v>663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9338</c:v>
                </c:pt>
                <c:pt idx="3">
                  <c:v>9161</c:v>
                </c:pt>
                <c:pt idx="6">
                  <c:v>8881</c:v>
                </c:pt>
                <c:pt idx="9">
                  <c:v>8726</c:v>
                </c:pt>
                <c:pt idx="12">
                  <c:v>8283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258</c:v>
                </c:pt>
                <c:pt idx="3">
                  <c:v>241</c:v>
                </c:pt>
                <c:pt idx="6">
                  <c:v>223</c:v>
                </c:pt>
                <c:pt idx="9">
                  <c:v>205</c:v>
                </c:pt>
                <c:pt idx="12">
                  <c:v>187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13824</c:v>
                </c:pt>
                <c:pt idx="3">
                  <c:v>13734</c:v>
                </c:pt>
                <c:pt idx="6">
                  <c:v>13760</c:v>
                </c:pt>
                <c:pt idx="9">
                  <c:v>13467</c:v>
                </c:pt>
                <c:pt idx="12">
                  <c:v>13149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116160"/>
        <c:axId val="14111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3515</c:v>
                </c:pt>
                <c:pt idx="2">
                  <c:v>#N/A</c:v>
                </c:pt>
                <c:pt idx="3">
                  <c:v>#N/A</c:v>
                </c:pt>
                <c:pt idx="4">
                  <c:v>2770</c:v>
                </c:pt>
                <c:pt idx="5">
                  <c:v>#N/A</c:v>
                </c:pt>
                <c:pt idx="6">
                  <c:v>#N/A</c:v>
                </c:pt>
                <c:pt idx="7">
                  <c:v>2732</c:v>
                </c:pt>
                <c:pt idx="8">
                  <c:v>#N/A</c:v>
                </c:pt>
                <c:pt idx="9">
                  <c:v>#N/A</c:v>
                </c:pt>
                <c:pt idx="10">
                  <c:v>2062</c:v>
                </c:pt>
                <c:pt idx="11">
                  <c:v>#N/A</c:v>
                </c:pt>
                <c:pt idx="12">
                  <c:v>#N/A</c:v>
                </c:pt>
                <c:pt idx="13">
                  <c:v>1124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116160"/>
        <c:axId val="141118080"/>
      </c:lineChart>
      <c:catAx>
        <c:axId val="1411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18080"/>
        <c:crosses val="autoZero"/>
        <c:auto val="1"/>
        <c:lblAlgn val="ctr"/>
        <c:lblOffset val="100"/>
        <c:tickLblSkip val="1"/>
        <c:tickMarkSkip val="1"/>
        <c:noMultiLvlLbl val="0"/>
      </c:catAx>
      <c:valAx>
        <c:axId val="14111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pt idx="3">
                  <c:v>29.5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2304000"/>
        <c:axId val="232338944"/>
      </c:scatterChart>
      <c:valAx>
        <c:axId val="232304000"/>
        <c:scaling>
          <c:orientation val="minMax"/>
          <c:max val="57.7"/>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338944"/>
        <c:crosses val="autoZero"/>
        <c:crossBetween val="midCat"/>
      </c:valAx>
      <c:valAx>
        <c:axId val="232338944"/>
        <c:scaling>
          <c:orientation val="minMax"/>
          <c:max val="6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304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13.2</c:v>
                </c:pt>
                <c:pt idx="2">
                  <c:v>12.5</c:v>
                </c:pt>
                <c:pt idx="3">
                  <c:v>11.8</c:v>
                </c:pt>
                <c:pt idx="4">
                  <c:v>10.7</c:v>
                </c:pt>
              </c:numCache>
            </c:numRef>
          </c:xVal>
          <c:yVal>
            <c:numRef>
              <c:f>公会計指標分析・財政指標組合せ分析表!$K$73:$O$73</c:f>
              <c:numCache>
                <c:formatCode>#,##0.0;"▲ "#,##0.0</c:formatCode>
                <c:ptCount val="5"/>
                <c:pt idx="0">
                  <c:v>50.6</c:v>
                </c:pt>
                <c:pt idx="1">
                  <c:v>39.4</c:v>
                </c:pt>
                <c:pt idx="2">
                  <c:v>40</c:v>
                </c:pt>
                <c:pt idx="3">
                  <c:v>29.5</c:v>
                </c:pt>
                <c:pt idx="4">
                  <c:v>16.399999999999999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2377728"/>
        <c:axId val="232420864"/>
      </c:scatterChart>
      <c:valAx>
        <c:axId val="232377728"/>
        <c:scaling>
          <c:orientation val="minMax"/>
          <c:max val="14.2"/>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20864"/>
        <c:crosses val="autoZero"/>
        <c:crossBetween val="midCat"/>
      </c:valAx>
      <c:valAx>
        <c:axId val="232420864"/>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377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主に平成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年度に発行した一般公共事業債、過疎対策事業債といった地方債の償還終了に伴い、元利償還金が減少したため、実質公債費比率の分子が対前年度比で</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今後、庁舎の統合など大型事業が予定されており、地方債残高は平成33年度頃にピークになる見込みであることから、投資事業の実施については、公営企業も含めて、投資価値、費用対効果、ランニングコストなど、あらゆる視点で分析、総点検を行い、公債費の削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元金償還額に対して発行額が下回ったことによる地方債残高の減、公営企業債等繰入見込額の減や財政調整基金の積立による充当可能基金の増額等により、将来負担比率の分子は減少（対前年度比</a:t>
          </a:r>
          <a:r>
            <a:rPr lang="en-US" altLang="ja-JP" sz="1100" b="0" i="0" baseline="0">
              <a:solidFill>
                <a:schemeClr val="dk1"/>
              </a:solidFill>
              <a:effectLst/>
              <a:latin typeface="+mn-lt"/>
              <a:ea typeface="+mn-ea"/>
              <a:cs typeface="+mn-cs"/>
            </a:rPr>
            <a:t>938</a:t>
          </a:r>
          <a:r>
            <a:rPr lang="ja-JP" altLang="ja-JP" sz="1100" b="0" i="0" baseline="0">
              <a:solidFill>
                <a:schemeClr val="dk1"/>
              </a:solidFill>
              <a:effectLst/>
              <a:latin typeface="+mn-lt"/>
              <a:ea typeface="+mn-ea"/>
              <a:cs typeface="+mn-cs"/>
            </a:rPr>
            <a:t>百万円の減）している。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庁舎統合等の大型公共事業に対する合併特例債の発行等により市債の残高ピークは平成33年度頃になることが見込まれるため、後世への負担が少しでも軽減するよう、事業の平準化・事業費の抑制、基金への積立て等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有形固定資産減価償却率は類似団体と比較し高い水準となっている。今後も公共施設等の老朽化が進む中、早期に公共施設等の個別施設計画を策定し、効率的な公共施設マネジメントを行っていく。</a:t>
          </a:r>
          <a:endParaRPr kumimoji="1" lang="en-US" altLang="ja-JP" sz="1100" baseline="0">
            <a:solidFill>
              <a:schemeClr val="dk1"/>
            </a:solidFill>
            <a:effectLst/>
            <a:latin typeface="+mn-lt"/>
            <a:ea typeface="+mn-ea"/>
            <a:cs typeface="+mn-cs"/>
          </a:endParaRPr>
        </a:p>
        <a:p>
          <a:endParaRPr lang="ja-JP" altLang="ja-JP">
            <a:effectLst/>
          </a:endParaRPr>
        </a:p>
        <a:p>
          <a:r>
            <a:rPr kumimoji="1" lang="ja-JP" altLang="ja-JP" sz="1100" baseline="0">
              <a:solidFill>
                <a:schemeClr val="dk1"/>
              </a:solidFill>
              <a:effectLst/>
              <a:latin typeface="+mn-lt"/>
              <a:ea typeface="+mn-ea"/>
              <a:cs typeface="+mn-cs"/>
            </a:rPr>
            <a:t>なお、平成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年度分については、平成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日時点で固定資産台帳が未整備だったため分析不可。</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133773</xdr:rowOff>
    </xdr:from>
    <xdr:to>
      <xdr:col>3</xdr:col>
      <xdr:colOff>511175</xdr:colOff>
      <xdr:row>29</xdr:row>
      <xdr:rowOff>63923</xdr:rowOff>
    </xdr:to>
    <xdr:sp macro="" textlink="">
      <xdr:nvSpPr>
        <xdr:cNvPr id="77" name="円/楕円 76"/>
        <xdr:cNvSpPr/>
      </xdr:nvSpPr>
      <xdr:spPr>
        <a:xfrm>
          <a:off x="4000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80450</xdr:rowOff>
    </xdr:from>
    <xdr:ext cx="405111" cy="259045"/>
    <xdr:sp macro="" textlink="">
      <xdr:nvSpPr>
        <xdr:cNvPr id="79" name="n_1mainValue有形固定資産減価償却率"/>
        <xdr:cNvSpPr txBox="1"/>
      </xdr:nvSpPr>
      <xdr:spPr>
        <a:xfrm>
          <a:off x="3836043"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59690</xdr:rowOff>
    </xdr:from>
    <xdr:to>
      <xdr:col>5</xdr:col>
      <xdr:colOff>409575</xdr:colOff>
      <xdr:row>34</xdr:row>
      <xdr:rowOff>161290</xdr:rowOff>
    </xdr:to>
    <xdr:sp macro="" textlink="">
      <xdr:nvSpPr>
        <xdr:cNvPr id="67" name="円/楕円 66"/>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6367</xdr:rowOff>
    </xdr:from>
    <xdr:ext cx="405111" cy="259045"/>
    <xdr:sp macro="" textlink="">
      <xdr:nvSpPr>
        <xdr:cNvPr id="69" name="n_1mainValue【道路】&#10;有形固定資産減価償却率"/>
        <xdr:cNvSpPr txBox="1"/>
      </xdr:nvSpPr>
      <xdr:spPr>
        <a:xfrm>
          <a:off x="3582043"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17262</xdr:rowOff>
    </xdr:from>
    <xdr:to>
      <xdr:col>14</xdr:col>
      <xdr:colOff>79375</xdr:colOff>
      <xdr:row>40</xdr:row>
      <xdr:rowOff>118862</xdr:rowOff>
    </xdr:to>
    <xdr:sp macro="" textlink="">
      <xdr:nvSpPr>
        <xdr:cNvPr id="105" name="円/楕円 104"/>
        <xdr:cNvSpPr/>
      </xdr:nvSpPr>
      <xdr:spPr>
        <a:xfrm>
          <a:off x="9588500" y="68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109989</xdr:rowOff>
    </xdr:from>
    <xdr:ext cx="534377" cy="259045"/>
    <xdr:sp macro="" textlink="">
      <xdr:nvSpPr>
        <xdr:cNvPr id="107" name="n_1mainValue【道路】&#10;一人当たり延長"/>
        <xdr:cNvSpPr txBox="1"/>
      </xdr:nvSpPr>
      <xdr:spPr>
        <a:xfrm>
          <a:off x="9359410" y="69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134366</xdr:rowOff>
    </xdr:from>
    <xdr:to>
      <xdr:col>5</xdr:col>
      <xdr:colOff>409575</xdr:colOff>
      <xdr:row>60</xdr:row>
      <xdr:rowOff>64516</xdr:rowOff>
    </xdr:to>
    <xdr:sp macro="" textlink="">
      <xdr:nvSpPr>
        <xdr:cNvPr id="143" name="円/楕円 142"/>
        <xdr:cNvSpPr/>
      </xdr:nvSpPr>
      <xdr:spPr>
        <a:xfrm>
          <a:off x="3746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55643</xdr:rowOff>
    </xdr:from>
    <xdr:ext cx="405111" cy="259045"/>
    <xdr:sp macro="" textlink="">
      <xdr:nvSpPr>
        <xdr:cNvPr id="145" name="n_1mainValue【橋りょう・トンネル】&#10;有形固定資産減価償却率"/>
        <xdr:cNvSpPr txBox="1"/>
      </xdr:nvSpPr>
      <xdr:spPr>
        <a:xfrm>
          <a:off x="3582043"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49424</xdr:rowOff>
    </xdr:from>
    <xdr:to>
      <xdr:col>14</xdr:col>
      <xdr:colOff>79375</xdr:colOff>
      <xdr:row>59</xdr:row>
      <xdr:rowOff>151024</xdr:rowOff>
    </xdr:to>
    <xdr:sp macro="" textlink="">
      <xdr:nvSpPr>
        <xdr:cNvPr id="179" name="円/楕円 178"/>
        <xdr:cNvSpPr/>
      </xdr:nvSpPr>
      <xdr:spPr>
        <a:xfrm>
          <a:off x="9588500" y="101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142151</xdr:rowOff>
    </xdr:from>
    <xdr:ext cx="599010" cy="259045"/>
    <xdr:sp macro="" textlink="">
      <xdr:nvSpPr>
        <xdr:cNvPr id="181" name="n_1mainValue【橋りょう・トンネル】&#10;一人当たり有形固定資産（償却資産）額"/>
        <xdr:cNvSpPr txBox="1"/>
      </xdr:nvSpPr>
      <xdr:spPr>
        <a:xfrm>
          <a:off x="9327094" y="102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219" name="円/楕円 218"/>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0"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13988</xdr:rowOff>
    </xdr:from>
    <xdr:ext cx="405111" cy="259045"/>
    <xdr:sp macro="" textlink="">
      <xdr:nvSpPr>
        <xdr:cNvPr id="221" name="n_1mainValue【公営住宅】&#10;有形固定資産減価償却率"/>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88537</xdr:rowOff>
    </xdr:from>
    <xdr:to>
      <xdr:col>14</xdr:col>
      <xdr:colOff>79375</xdr:colOff>
      <xdr:row>85</xdr:row>
      <xdr:rowOff>18687</xdr:rowOff>
    </xdr:to>
    <xdr:sp macro="" textlink="">
      <xdr:nvSpPr>
        <xdr:cNvPr id="261" name="円/楕円 260"/>
        <xdr:cNvSpPr/>
      </xdr:nvSpPr>
      <xdr:spPr>
        <a:xfrm>
          <a:off x="958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9814</xdr:rowOff>
    </xdr:from>
    <xdr:ext cx="469744" cy="259045"/>
    <xdr:sp macro="" textlink="">
      <xdr:nvSpPr>
        <xdr:cNvPr id="263" name="n_1mainValue【公営住宅】&#10;一人当たり面積"/>
        <xdr:cNvSpPr txBox="1"/>
      </xdr:nvSpPr>
      <xdr:spPr>
        <a:xfrm>
          <a:off x="9391727"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99695</xdr:rowOff>
    </xdr:from>
    <xdr:to>
      <xdr:col>22</xdr:col>
      <xdr:colOff>415925</xdr:colOff>
      <xdr:row>37</xdr:row>
      <xdr:rowOff>29845</xdr:rowOff>
    </xdr:to>
    <xdr:sp macro="" textlink="">
      <xdr:nvSpPr>
        <xdr:cNvPr id="313" name="円/楕円 312"/>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46372</xdr:rowOff>
    </xdr:from>
    <xdr:ext cx="405111" cy="259045"/>
    <xdr:sp macro="" textlink="">
      <xdr:nvSpPr>
        <xdr:cNvPr id="315" name="n_1mainValue【認定こども園・幼稚園・保育所】&#10;有形固定資産減価償却率"/>
        <xdr:cNvSpPr txBox="1"/>
      </xdr:nvSpPr>
      <xdr:spPr>
        <a:xfrm>
          <a:off x="15266043"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17780</xdr:rowOff>
    </xdr:from>
    <xdr:to>
      <xdr:col>31</xdr:col>
      <xdr:colOff>85725</xdr:colOff>
      <xdr:row>38</xdr:row>
      <xdr:rowOff>119380</xdr:rowOff>
    </xdr:to>
    <xdr:sp macro="" textlink="">
      <xdr:nvSpPr>
        <xdr:cNvPr id="352" name="円/楕円 351"/>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3"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110507</xdr:rowOff>
    </xdr:from>
    <xdr:ext cx="469744" cy="259045"/>
    <xdr:sp macro="" textlink="">
      <xdr:nvSpPr>
        <xdr:cNvPr id="354" name="n_1mainValue【認定こども園・幼稚園・保育所】&#10;一人当たり面積"/>
        <xdr:cNvSpPr txBox="1"/>
      </xdr:nvSpPr>
      <xdr:spPr>
        <a:xfrm>
          <a:off x="21075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33020</xdr:rowOff>
    </xdr:from>
    <xdr:to>
      <xdr:col>22</xdr:col>
      <xdr:colOff>415925</xdr:colOff>
      <xdr:row>58</xdr:row>
      <xdr:rowOff>134620</xdr:rowOff>
    </xdr:to>
    <xdr:sp macro="" textlink="">
      <xdr:nvSpPr>
        <xdr:cNvPr id="392" name="円/楕円 391"/>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151147</xdr:rowOff>
    </xdr:from>
    <xdr:ext cx="405111" cy="259045"/>
    <xdr:sp macro="" textlink="">
      <xdr:nvSpPr>
        <xdr:cNvPr id="394" name="n_1mainValue【学校施設】&#10;有形固定資産減価償却率"/>
        <xdr:cNvSpPr txBox="1"/>
      </xdr:nvSpPr>
      <xdr:spPr>
        <a:xfrm>
          <a:off x="15266043"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110309</xdr:rowOff>
    </xdr:from>
    <xdr:to>
      <xdr:col>31</xdr:col>
      <xdr:colOff>85725</xdr:colOff>
      <xdr:row>63</xdr:row>
      <xdr:rowOff>40459</xdr:rowOff>
    </xdr:to>
    <xdr:sp macro="" textlink="">
      <xdr:nvSpPr>
        <xdr:cNvPr id="434" name="円/楕円 433"/>
        <xdr:cNvSpPr/>
      </xdr:nvSpPr>
      <xdr:spPr>
        <a:xfrm>
          <a:off x="2127250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31586</xdr:rowOff>
    </xdr:from>
    <xdr:ext cx="469744" cy="259045"/>
    <xdr:sp macro="" textlink="">
      <xdr:nvSpPr>
        <xdr:cNvPr id="436" name="n_1mainValue【学校施設】&#10;一人当たり面積"/>
        <xdr:cNvSpPr txBox="1"/>
      </xdr:nvSpPr>
      <xdr:spPr>
        <a:xfrm>
          <a:off x="210757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69" name="フローチャート : 判断 46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39551</xdr:rowOff>
    </xdr:from>
    <xdr:to>
      <xdr:col>22</xdr:col>
      <xdr:colOff>415925</xdr:colOff>
      <xdr:row>80</xdr:row>
      <xdr:rowOff>141151</xdr:rowOff>
    </xdr:to>
    <xdr:sp macro="" textlink="">
      <xdr:nvSpPr>
        <xdr:cNvPr id="475" name="円/楕円 474"/>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6"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157678</xdr:rowOff>
    </xdr:from>
    <xdr:ext cx="405111" cy="259045"/>
    <xdr:sp macro="" textlink="">
      <xdr:nvSpPr>
        <xdr:cNvPr id="477" name="n_1mainValue【児童館】&#10;有形固定資産減価償却率"/>
        <xdr:cNvSpPr txBox="1"/>
      </xdr:nvSpPr>
      <xdr:spPr>
        <a:xfrm>
          <a:off x="15266043"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08" name="フローチャート : 判断 507"/>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93980</xdr:rowOff>
    </xdr:from>
    <xdr:to>
      <xdr:col>31</xdr:col>
      <xdr:colOff>85725</xdr:colOff>
      <xdr:row>83</xdr:row>
      <xdr:rowOff>24130</xdr:rowOff>
    </xdr:to>
    <xdr:sp macro="" textlink="">
      <xdr:nvSpPr>
        <xdr:cNvPr id="514" name="円/楕円 513"/>
        <xdr:cNvSpPr/>
      </xdr:nvSpPr>
      <xdr:spPr>
        <a:xfrm>
          <a:off x="21272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38116</xdr:rowOff>
    </xdr:from>
    <xdr:ext cx="469744" cy="259045"/>
    <xdr:sp macro="" textlink="">
      <xdr:nvSpPr>
        <xdr:cNvPr id="515"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40657</xdr:rowOff>
    </xdr:from>
    <xdr:ext cx="469744" cy="259045"/>
    <xdr:sp macro="" textlink="">
      <xdr:nvSpPr>
        <xdr:cNvPr id="516" name="n_1mainValue【児童館】&#10;一人当たり面積"/>
        <xdr:cNvSpPr txBox="1"/>
      </xdr:nvSpPr>
      <xdr:spPr>
        <a:xfrm>
          <a:off x="210757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類似団体と比較して、特に有形固定資産減価償却率が高くなっている施設は、公営住宅、認定こども園・幼稚園・保育園、学校施設、児童館となっている。</a:t>
          </a:r>
          <a:endParaRPr lang="ja-JP" altLang="ja-JP" sz="1400">
            <a:effectLst/>
          </a:endParaRPr>
        </a:p>
        <a:p>
          <a:r>
            <a:rPr kumimoji="1" lang="ja-JP" altLang="ja-JP" sz="1100">
              <a:solidFill>
                <a:schemeClr val="dk1"/>
              </a:solidFill>
              <a:effectLst/>
              <a:latin typeface="+mn-lt"/>
              <a:ea typeface="+mn-ea"/>
              <a:cs typeface="+mn-cs"/>
            </a:rPr>
            <a:t>公営住宅は、建築から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年以上過ぎているものが多数存在しているため類似団体内平均を上回っている。今後は適正な管理を推進するため、老朽化が著しい施設については用途廃止を進めていく。</a:t>
          </a:r>
          <a:endParaRPr lang="ja-JP" altLang="ja-JP" sz="1400">
            <a:effectLst/>
          </a:endParaRPr>
        </a:p>
        <a:p>
          <a:r>
            <a:rPr kumimoji="1" lang="ja-JP" altLang="ja-JP" sz="1100">
              <a:solidFill>
                <a:schemeClr val="dk1"/>
              </a:solidFill>
              <a:effectLst/>
              <a:latin typeface="+mn-lt"/>
              <a:ea typeface="+mn-ea"/>
              <a:cs typeface="+mn-cs"/>
            </a:rPr>
            <a:t>保育所は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園中半数が、建築から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年以上過ぎており、類似団体内平均を上回る要因となっている。今後は、効率的な保育を行うためにも保育所の集約化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を進めて行く。</a:t>
          </a:r>
          <a:endParaRPr lang="ja-JP" altLang="ja-JP" sz="1400">
            <a:effectLst/>
          </a:endParaRPr>
        </a:p>
        <a:p>
          <a:r>
            <a:rPr kumimoji="1" lang="ja-JP" altLang="ja-JP" sz="1100">
              <a:solidFill>
                <a:schemeClr val="dk1"/>
              </a:solidFill>
              <a:effectLst/>
              <a:latin typeface="+mn-lt"/>
              <a:ea typeface="+mn-ea"/>
              <a:cs typeface="+mn-cs"/>
            </a:rPr>
            <a:t>学校施設も老朽化が進んでいるが、現在建設中の給食センターや老朽化した小学校の建替え工事を行っている最中であり、今後は有形固定資産減価償却率は下がっていくと見込まれる。</a:t>
          </a:r>
          <a:endParaRPr lang="ja-JP" altLang="ja-JP" sz="1400">
            <a:effectLst/>
          </a:endParaRPr>
        </a:p>
        <a:p>
          <a:r>
            <a:rPr kumimoji="1" lang="ja-JP" altLang="ja-JP" sz="1100">
              <a:solidFill>
                <a:schemeClr val="dk1"/>
              </a:solidFill>
              <a:effectLst/>
              <a:latin typeface="+mn-lt"/>
              <a:ea typeface="+mn-ea"/>
              <a:cs typeface="+mn-cs"/>
            </a:rPr>
            <a:t>児童館は、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館中半数以上が建築から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年以上を経過しているため、有形固定資産減価償却率が高くなっている。今後は、施設の効率的な維持管理と老朽化対策に取り組んでいく。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なお、平成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年度分については、平成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日時点で固定資産台帳が未整備だったため分析不可。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34544</xdr:rowOff>
    </xdr:from>
    <xdr:to>
      <xdr:col>5</xdr:col>
      <xdr:colOff>409575</xdr:colOff>
      <xdr:row>38</xdr:row>
      <xdr:rowOff>136144</xdr:rowOff>
    </xdr:to>
    <xdr:sp macro="" textlink="">
      <xdr:nvSpPr>
        <xdr:cNvPr id="69" name="円/楕円 68"/>
        <xdr:cNvSpPr/>
      </xdr:nvSpPr>
      <xdr:spPr>
        <a:xfrm>
          <a:off x="3746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152671</xdr:rowOff>
    </xdr:from>
    <xdr:ext cx="405111" cy="259045"/>
    <xdr:sp macro="" textlink="">
      <xdr:nvSpPr>
        <xdr:cNvPr id="70" name="n_1mainValue【図書館】&#10;有形固定資産減価償却率"/>
        <xdr:cNvSpPr txBox="1"/>
      </xdr:nvSpPr>
      <xdr:spPr>
        <a:xfrm>
          <a:off x="3582043"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08" name="円/楕円 107"/>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29227</xdr:rowOff>
    </xdr:from>
    <xdr:ext cx="469744" cy="259045"/>
    <xdr:sp macro="" textlink="">
      <xdr:nvSpPr>
        <xdr:cNvPr id="109"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90170</xdr:rowOff>
    </xdr:from>
    <xdr:to>
      <xdr:col>5</xdr:col>
      <xdr:colOff>409575</xdr:colOff>
      <xdr:row>58</xdr:row>
      <xdr:rowOff>20320</xdr:rowOff>
    </xdr:to>
    <xdr:sp macro="" textlink="">
      <xdr:nvSpPr>
        <xdr:cNvPr id="148" name="円/楕円 147"/>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36847</xdr:rowOff>
    </xdr:from>
    <xdr:ext cx="405111" cy="259045"/>
    <xdr:sp macro="" textlink="">
      <xdr:nvSpPr>
        <xdr:cNvPr id="149" name="n_1mainValue【体育館・プール】&#10;有形固定資産減価償却率"/>
        <xdr:cNvSpPr txBox="1"/>
      </xdr:nvSpPr>
      <xdr:spPr>
        <a:xfrm>
          <a:off x="3582043"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4"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119017</xdr:rowOff>
    </xdr:from>
    <xdr:to>
      <xdr:col>14</xdr:col>
      <xdr:colOff>79375</xdr:colOff>
      <xdr:row>63</xdr:row>
      <xdr:rowOff>49167</xdr:rowOff>
    </xdr:to>
    <xdr:sp macro="" textlink="">
      <xdr:nvSpPr>
        <xdr:cNvPr id="190" name="円/楕円 189"/>
        <xdr:cNvSpPr/>
      </xdr:nvSpPr>
      <xdr:spPr>
        <a:xfrm>
          <a:off x="958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40294</xdr:rowOff>
    </xdr:from>
    <xdr:ext cx="469744" cy="259045"/>
    <xdr:sp macro="" textlink="">
      <xdr:nvSpPr>
        <xdr:cNvPr id="191" name="n_1mainValue【体育館・プール】&#10;一人当たり面積"/>
        <xdr:cNvSpPr txBox="1"/>
      </xdr:nvSpPr>
      <xdr:spPr>
        <a:xfrm>
          <a:off x="93917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109220</xdr:rowOff>
    </xdr:from>
    <xdr:to>
      <xdr:col>5</xdr:col>
      <xdr:colOff>409575</xdr:colOff>
      <xdr:row>84</xdr:row>
      <xdr:rowOff>39370</xdr:rowOff>
    </xdr:to>
    <xdr:sp macro="" textlink="">
      <xdr:nvSpPr>
        <xdr:cNvPr id="230" name="円/楕円 229"/>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30497</xdr:rowOff>
    </xdr:from>
    <xdr:ext cx="405111" cy="259045"/>
    <xdr:sp macro="" textlink="">
      <xdr:nvSpPr>
        <xdr:cNvPr id="231" name="n_1mainValue【福祉施設】&#10;有形固定資産減価償却率"/>
        <xdr:cNvSpPr txBox="1"/>
      </xdr:nvSpPr>
      <xdr:spPr>
        <a:xfrm>
          <a:off x="3582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142421</xdr:rowOff>
    </xdr:from>
    <xdr:to>
      <xdr:col>14</xdr:col>
      <xdr:colOff>79375</xdr:colOff>
      <xdr:row>86</xdr:row>
      <xdr:rowOff>72571</xdr:rowOff>
    </xdr:to>
    <xdr:sp macro="" textlink="">
      <xdr:nvSpPr>
        <xdr:cNvPr id="271" name="円/楕円 270"/>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63698</xdr:rowOff>
    </xdr:from>
    <xdr:ext cx="469744" cy="259045"/>
    <xdr:sp macro="" textlink="">
      <xdr:nvSpPr>
        <xdr:cNvPr id="272"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3"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121413</xdr:rowOff>
    </xdr:from>
    <xdr:to>
      <xdr:col>5</xdr:col>
      <xdr:colOff>409575</xdr:colOff>
      <xdr:row>105</xdr:row>
      <xdr:rowOff>51563</xdr:rowOff>
    </xdr:to>
    <xdr:sp macro="" textlink="">
      <xdr:nvSpPr>
        <xdr:cNvPr id="309" name="円/楕円 308"/>
        <xdr:cNvSpPr/>
      </xdr:nvSpPr>
      <xdr:spPr>
        <a:xfrm>
          <a:off x="3746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42690</xdr:rowOff>
    </xdr:from>
    <xdr:ext cx="405111" cy="259045"/>
    <xdr:sp macro="" textlink="">
      <xdr:nvSpPr>
        <xdr:cNvPr id="310" name="n_1mainValue【市民会館】&#10;有形固定資産減価償却率"/>
        <xdr:cNvSpPr txBox="1"/>
      </xdr:nvSpPr>
      <xdr:spPr>
        <a:xfrm>
          <a:off x="3582043"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0"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155702</xdr:rowOff>
    </xdr:from>
    <xdr:to>
      <xdr:col>14</xdr:col>
      <xdr:colOff>79375</xdr:colOff>
      <xdr:row>104</xdr:row>
      <xdr:rowOff>85852</xdr:rowOff>
    </xdr:to>
    <xdr:sp macro="" textlink="">
      <xdr:nvSpPr>
        <xdr:cNvPr id="346" name="円/楕円 345"/>
        <xdr:cNvSpPr/>
      </xdr:nvSpPr>
      <xdr:spPr>
        <a:xfrm>
          <a:off x="9588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102379</xdr:rowOff>
    </xdr:from>
    <xdr:ext cx="469744" cy="259045"/>
    <xdr:sp macro="" textlink="">
      <xdr:nvSpPr>
        <xdr:cNvPr id="347" name="n_1mainValue【市民会館】&#10;一人当たり面積"/>
        <xdr:cNvSpPr txBox="1"/>
      </xdr:nvSpPr>
      <xdr:spPr>
        <a:xfrm>
          <a:off x="9391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7" name="直線コネクタ 386"/>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8"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89" name="直線コネクタ 388"/>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2"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3" name="フローチャート : 判断 392"/>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4" name="フローチャート : 判断 393"/>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5"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113030</xdr:rowOff>
    </xdr:from>
    <xdr:to>
      <xdr:col>22</xdr:col>
      <xdr:colOff>415925</xdr:colOff>
      <xdr:row>57</xdr:row>
      <xdr:rowOff>43180</xdr:rowOff>
    </xdr:to>
    <xdr:sp macro="" textlink="">
      <xdr:nvSpPr>
        <xdr:cNvPr id="401" name="円/楕円 400"/>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59707</xdr:rowOff>
    </xdr:from>
    <xdr:ext cx="405111" cy="259045"/>
    <xdr:sp macro="" textlink="">
      <xdr:nvSpPr>
        <xdr:cNvPr id="402" name="n_1mainValue【保健センター・保健所】&#10;有形固定資産減価償却率"/>
        <xdr:cNvSpPr txBox="1"/>
      </xdr:nvSpPr>
      <xdr:spPr>
        <a:xfrm>
          <a:off x="15266043"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6" name="直線コネクタ 425"/>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7"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8" name="直線コネクタ 427"/>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9"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0" name="直線コネクタ 429"/>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1"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2" name="フローチャート : 判断 431"/>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3" name="フローチャート : 判断 432"/>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4"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162560</xdr:rowOff>
    </xdr:from>
    <xdr:to>
      <xdr:col>31</xdr:col>
      <xdr:colOff>85725</xdr:colOff>
      <xdr:row>63</xdr:row>
      <xdr:rowOff>92710</xdr:rowOff>
    </xdr:to>
    <xdr:sp macro="" textlink="">
      <xdr:nvSpPr>
        <xdr:cNvPr id="440" name="円/楕円 439"/>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83837</xdr:rowOff>
    </xdr:from>
    <xdr:ext cx="469744" cy="259045"/>
    <xdr:sp macro="" textlink="">
      <xdr:nvSpPr>
        <xdr:cNvPr id="441" name="n_1mainValue【保健センター・保健所】&#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82" name="直線コネクタ 481"/>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83"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4" name="直線コネクタ 483"/>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5"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6" name="直線コネクタ 48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7"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8" name="フローチャート : 判断 48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9" name="フローチャート : 判断 488"/>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490"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105411</xdr:rowOff>
    </xdr:from>
    <xdr:to>
      <xdr:col>22</xdr:col>
      <xdr:colOff>415925</xdr:colOff>
      <xdr:row>103</xdr:row>
      <xdr:rowOff>35561</xdr:rowOff>
    </xdr:to>
    <xdr:sp macro="" textlink="">
      <xdr:nvSpPr>
        <xdr:cNvPr id="496" name="円/楕円 495"/>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52088</xdr:rowOff>
    </xdr:from>
    <xdr:ext cx="405111" cy="259045"/>
    <xdr:sp macro="" textlink="">
      <xdr:nvSpPr>
        <xdr:cNvPr id="497" name="n_1mainValue【庁舎】&#10;有形固定資産減価償却率"/>
        <xdr:cNvSpPr txBox="1"/>
      </xdr:nvSpPr>
      <xdr:spPr>
        <a:xfrm>
          <a:off x="15266043"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2" name="直線コネクタ 521"/>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3"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4" name="直線コネクタ 523"/>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5"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6" name="直線コネクタ 525"/>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7"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8" name="フローチャート : 判断 52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9" name="フローチャート : 判断 52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0"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86361</xdr:rowOff>
    </xdr:from>
    <xdr:to>
      <xdr:col>31</xdr:col>
      <xdr:colOff>85725</xdr:colOff>
      <xdr:row>105</xdr:row>
      <xdr:rowOff>16511</xdr:rowOff>
    </xdr:to>
    <xdr:sp macro="" textlink="">
      <xdr:nvSpPr>
        <xdr:cNvPr id="536" name="円/楕円 535"/>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33038</xdr:rowOff>
    </xdr:from>
    <xdr:ext cx="469744" cy="259045"/>
    <xdr:sp macro="" textlink="">
      <xdr:nvSpPr>
        <xdr:cNvPr id="537" name="n_1main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類似団体と比較して、特に有形固定資産減価償却率が高くなっている施設は、体育館・プール、保健センター・保健所、庁舎となっている。</a:t>
          </a:r>
          <a:endParaRPr lang="ja-JP" altLang="ja-JP" sz="1400">
            <a:effectLst/>
          </a:endParaRPr>
        </a:p>
        <a:p>
          <a:r>
            <a:rPr kumimoji="1" lang="ja-JP" altLang="ja-JP" sz="1100">
              <a:solidFill>
                <a:schemeClr val="dk1"/>
              </a:solidFill>
              <a:effectLst/>
              <a:latin typeface="+mn-lt"/>
              <a:ea typeface="+mn-ea"/>
              <a:cs typeface="+mn-cs"/>
            </a:rPr>
            <a:t>体育館・プールは、大半の施設で建築から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年以上が経過しているため、類似団体内平均を上回っている。今後は、計画的な修繕等を行い現存施設を最大限活用していく。</a:t>
          </a:r>
          <a:endParaRPr lang="ja-JP" altLang="ja-JP" sz="1400">
            <a:effectLst/>
          </a:endParaRPr>
        </a:p>
        <a:p>
          <a:r>
            <a:rPr kumimoji="1" lang="ja-JP" altLang="ja-JP" sz="1100">
              <a:solidFill>
                <a:schemeClr val="dk1"/>
              </a:solidFill>
              <a:effectLst/>
              <a:latin typeface="+mn-lt"/>
              <a:ea typeface="+mn-ea"/>
              <a:cs typeface="+mn-cs"/>
            </a:rPr>
            <a:t>保健センターは、全て建築から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年以上が経過しているため、類似団体内平均を上回っている。今後は、施設の利用状況等を勘案する中で集約化、統廃合等を検討していく。</a:t>
          </a:r>
          <a:endParaRPr lang="ja-JP" altLang="ja-JP" sz="1400">
            <a:effectLst/>
          </a:endParaRPr>
        </a:p>
        <a:p>
          <a:r>
            <a:rPr kumimoji="1" lang="ja-JP" altLang="ja-JP" sz="1100">
              <a:solidFill>
                <a:schemeClr val="dk1"/>
              </a:solidFill>
              <a:effectLst/>
              <a:latin typeface="+mn-lt"/>
              <a:ea typeface="+mn-ea"/>
              <a:cs typeface="+mn-cs"/>
            </a:rPr>
            <a:t>庁舎は、田富庁舎の有形固定資産減価償却率は概ね類似団体と同様だが、玉穂庁舎、豊富庁舎</a:t>
          </a:r>
          <a:r>
            <a:rPr kumimoji="1" lang="ja-JP" altLang="en-US" sz="1100">
              <a:solidFill>
                <a:schemeClr val="dk1"/>
              </a:solidFill>
              <a:effectLst/>
              <a:latin typeface="+mn-lt"/>
              <a:ea typeface="+mn-ea"/>
              <a:cs typeface="+mn-cs"/>
            </a:rPr>
            <a:t>は類似団体よりも</a:t>
          </a:r>
          <a:r>
            <a:rPr kumimoji="1" lang="ja-JP" altLang="ja-JP" sz="1100">
              <a:solidFill>
                <a:schemeClr val="dk1"/>
              </a:solidFill>
              <a:effectLst/>
              <a:latin typeface="+mn-lt"/>
              <a:ea typeface="+mn-ea"/>
              <a:cs typeface="+mn-cs"/>
            </a:rPr>
            <a:t>高くなっている。今後については、庁舎整備事業に伴い既存庁舎の再整備を行い効率的な活用を行っていく。</a:t>
          </a:r>
          <a:endParaRPr lang="ja-JP" altLang="ja-JP" sz="1400">
            <a:effectLst/>
          </a:endParaRPr>
        </a:p>
        <a:p>
          <a:pPr eaLnBrk="1" fontAlgn="auto" latinLnBrk="0" hangingPunct="1"/>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なお、平成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年度分については、平成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日時点で固定資産台帳が未整備だったため分析不可。</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ものの、平成20年度をピークに低下傾向である。今後とも、定員管理や、経常経費の削減、事務事業評価等による事業の見直し・抑制等、歳出の削減を実施すると同時に、税・料の収納率向上、滞納額の圧縮など徴収業務の強化や自主財源の確保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77258</xdr:rowOff>
    </xdr:to>
    <xdr:cxnSp macro="">
      <xdr:nvCxnSpPr>
        <xdr:cNvPr id="68" name="直線コネクタ 67"/>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77258</xdr:rowOff>
    </xdr:to>
    <xdr:cxnSp macro="">
      <xdr:nvCxnSpPr>
        <xdr:cNvPr id="71" name="直線コネクタ 70"/>
        <xdr:cNvCxnSpPr/>
      </xdr:nvCxnSpPr>
      <xdr:spPr>
        <a:xfrm>
          <a:off x="3225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57150</xdr:rowOff>
    </xdr:to>
    <xdr:cxnSp macro="">
      <xdr:nvCxnSpPr>
        <xdr:cNvPr id="74" name="直線コネクタ 73"/>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57150</xdr:rowOff>
    </xdr:to>
    <xdr:cxnSp macro="">
      <xdr:nvCxnSpPr>
        <xdr:cNvPr id="77" name="直線コネクタ 76"/>
        <xdr:cNvCxnSpPr/>
      </xdr:nvCxnSpPr>
      <xdr:spPr>
        <a:xfrm>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26458</xdr:rowOff>
    </xdr:from>
    <xdr:to>
      <xdr:col>6</xdr:col>
      <xdr:colOff>50800</xdr:colOff>
      <xdr:row>39</xdr:row>
      <xdr:rowOff>128058</xdr:rowOff>
    </xdr:to>
    <xdr:sp macro="" textlink="">
      <xdr:nvSpPr>
        <xdr:cNvPr id="89" name="円/楕円 88"/>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138235</xdr:rowOff>
    </xdr:from>
    <xdr:ext cx="736600" cy="259045"/>
    <xdr:sp macro="" textlink="">
      <xdr:nvSpPr>
        <xdr:cNvPr id="90" name="テキスト ボックス 89"/>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経常経費に要した一般財源がやや</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ことに加え</a:t>
          </a:r>
          <a:r>
            <a:rPr lang="ja-JP" altLang="ja-JP" sz="1100" b="0" i="0" baseline="0">
              <a:solidFill>
                <a:schemeClr val="dk1"/>
              </a:solidFill>
              <a:effectLst/>
              <a:latin typeface="+mn-lt"/>
              <a:ea typeface="+mn-ea"/>
              <a:cs typeface="+mn-cs"/>
            </a:rPr>
            <a:t>、市税や地方交付税・地方消費税交付金など経常的な一般財源が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したことにより、経常収支比率</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臨財債含む</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はいるものの、生活保護費や障害者医療費などが増加傾向にあることから、義務的経費の中心である扶助費自体は増加している一方、地方税の永続的な増加は見込めず、平成２８年度から一本算定に向けた地方交付税収入の減少が始まっていること等により、</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可能性は高い。</a:t>
          </a:r>
          <a:endParaRPr lang="ja-JP" altLang="ja-JP" sz="1400">
            <a:effectLst/>
          </a:endParaRPr>
        </a:p>
        <a:p>
          <a:r>
            <a:rPr lang="ja-JP" altLang="ja-JP" sz="1100" b="0" i="0" baseline="0">
              <a:solidFill>
                <a:schemeClr val="dk1"/>
              </a:solidFill>
              <a:effectLst/>
              <a:latin typeface="+mn-lt"/>
              <a:ea typeface="+mn-ea"/>
              <a:cs typeface="+mn-cs"/>
            </a:rPr>
            <a:t>定員適正化計画に基づく定員管理や類似施設の統廃合の実施に向けた検討を進め、経常経費である人件費や施設の維持管理費用の抑制に努める。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60</xdr:row>
      <xdr:rowOff>68834</xdr:rowOff>
    </xdr:to>
    <xdr:cxnSp macro="">
      <xdr:nvCxnSpPr>
        <xdr:cNvPr id="129" name="直線コネクタ 128"/>
        <xdr:cNvCxnSpPr/>
      </xdr:nvCxnSpPr>
      <xdr:spPr>
        <a:xfrm>
          <a:off x="4114800" y="1011453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60</xdr:row>
      <xdr:rowOff>83312</xdr:rowOff>
    </xdr:to>
    <xdr:cxnSp macro="">
      <xdr:nvCxnSpPr>
        <xdr:cNvPr id="132" name="直線コネクタ 131"/>
        <xdr:cNvCxnSpPr/>
      </xdr:nvCxnSpPr>
      <xdr:spPr>
        <a:xfrm flipV="1">
          <a:off x="3225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109982</xdr:rowOff>
    </xdr:from>
    <xdr:to>
      <xdr:col>4</xdr:col>
      <xdr:colOff>482600</xdr:colOff>
      <xdr:row>60</xdr:row>
      <xdr:rowOff>83312</xdr:rowOff>
    </xdr:to>
    <xdr:cxnSp macro="">
      <xdr:nvCxnSpPr>
        <xdr:cNvPr id="135" name="直線コネクタ 134"/>
        <xdr:cNvCxnSpPr/>
      </xdr:nvCxnSpPr>
      <xdr:spPr>
        <a:xfrm>
          <a:off x="2336800" y="1022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109982</xdr:rowOff>
    </xdr:from>
    <xdr:to>
      <xdr:col>3</xdr:col>
      <xdr:colOff>279400</xdr:colOff>
      <xdr:row>60</xdr:row>
      <xdr:rowOff>68834</xdr:rowOff>
    </xdr:to>
    <xdr:cxnSp macro="">
      <xdr:nvCxnSpPr>
        <xdr:cNvPr id="138" name="直線コネクタ 137"/>
        <xdr:cNvCxnSpPr/>
      </xdr:nvCxnSpPr>
      <xdr:spPr>
        <a:xfrm flipV="1">
          <a:off x="1447800" y="1022553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8" name="円/楕円 147"/>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49"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50" name="円/楕円 149"/>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1" name="テキスト ボックス 150"/>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32512</xdr:rowOff>
    </xdr:from>
    <xdr:to>
      <xdr:col>4</xdr:col>
      <xdr:colOff>533400</xdr:colOff>
      <xdr:row>60</xdr:row>
      <xdr:rowOff>134112</xdr:rowOff>
    </xdr:to>
    <xdr:sp macro="" textlink="">
      <xdr:nvSpPr>
        <xdr:cNvPr id="152" name="円/楕円 151"/>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144289</xdr:rowOff>
    </xdr:from>
    <xdr:ext cx="762000" cy="259045"/>
    <xdr:sp macro="" textlink="">
      <xdr:nvSpPr>
        <xdr:cNvPr id="153" name="テキスト ボックス 152"/>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59182</xdr:rowOff>
    </xdr:from>
    <xdr:to>
      <xdr:col>3</xdr:col>
      <xdr:colOff>330200</xdr:colOff>
      <xdr:row>59</xdr:row>
      <xdr:rowOff>160782</xdr:rowOff>
    </xdr:to>
    <xdr:sp macro="" textlink="">
      <xdr:nvSpPr>
        <xdr:cNvPr id="154" name="円/楕円 153"/>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170959</xdr:rowOff>
    </xdr:from>
    <xdr:ext cx="762000" cy="259045"/>
    <xdr:sp macro="" textlink="">
      <xdr:nvSpPr>
        <xdr:cNvPr id="155" name="テキスト ボックス 154"/>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6" name="円/楕円 155"/>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7" name="テキスト ボックス 156"/>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職員定員管理の実施や業務の効率化による時間外勤務手当の削減及びゴミ処理業務・消防業務を一部事務組合で行っていることなどにより、類似団体の平均を下回って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、人件費・物件費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とともに、指定管理</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委託化なども進める。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26671</xdr:rowOff>
    </xdr:from>
    <xdr:to>
      <xdr:col>7</xdr:col>
      <xdr:colOff>152400</xdr:colOff>
      <xdr:row>81</xdr:row>
      <xdr:rowOff>38729</xdr:rowOff>
    </xdr:to>
    <xdr:cxnSp macro="">
      <xdr:nvCxnSpPr>
        <xdr:cNvPr id="192" name="直線コネクタ 191"/>
        <xdr:cNvCxnSpPr/>
      </xdr:nvCxnSpPr>
      <xdr:spPr>
        <a:xfrm flipV="1">
          <a:off x="4114800" y="13914121"/>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11448</xdr:rowOff>
    </xdr:from>
    <xdr:ext cx="762000" cy="259045"/>
    <xdr:sp macro="" textlink="">
      <xdr:nvSpPr>
        <xdr:cNvPr id="193" name="人件費・物件費等の状況平均値テキスト"/>
        <xdr:cNvSpPr txBox="1"/>
      </xdr:nvSpPr>
      <xdr:spPr>
        <a:xfrm>
          <a:off x="5041900" y="1389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20205</xdr:rowOff>
    </xdr:from>
    <xdr:to>
      <xdr:col>6</xdr:col>
      <xdr:colOff>0</xdr:colOff>
      <xdr:row>81</xdr:row>
      <xdr:rowOff>38729</xdr:rowOff>
    </xdr:to>
    <xdr:cxnSp macro="">
      <xdr:nvCxnSpPr>
        <xdr:cNvPr id="195" name="直線コネクタ 194"/>
        <xdr:cNvCxnSpPr/>
      </xdr:nvCxnSpPr>
      <xdr:spPr>
        <a:xfrm>
          <a:off x="3225800" y="13907655"/>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5297</xdr:rowOff>
    </xdr:from>
    <xdr:to>
      <xdr:col>4</xdr:col>
      <xdr:colOff>482600</xdr:colOff>
      <xdr:row>81</xdr:row>
      <xdr:rowOff>20205</xdr:rowOff>
    </xdr:to>
    <xdr:cxnSp macro="">
      <xdr:nvCxnSpPr>
        <xdr:cNvPr id="198" name="直線コネクタ 197"/>
        <xdr:cNvCxnSpPr/>
      </xdr:nvCxnSpPr>
      <xdr:spPr>
        <a:xfrm>
          <a:off x="2336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5297</xdr:rowOff>
    </xdr:from>
    <xdr:to>
      <xdr:col>3</xdr:col>
      <xdr:colOff>279400</xdr:colOff>
      <xdr:row>81</xdr:row>
      <xdr:rowOff>20354</xdr:rowOff>
    </xdr:to>
    <xdr:cxnSp macro="">
      <xdr:nvCxnSpPr>
        <xdr:cNvPr id="201" name="直線コネクタ 200"/>
        <xdr:cNvCxnSpPr/>
      </xdr:nvCxnSpPr>
      <xdr:spPr>
        <a:xfrm flipV="1">
          <a:off x="1447800" y="13892747"/>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147321</xdr:rowOff>
    </xdr:from>
    <xdr:to>
      <xdr:col>7</xdr:col>
      <xdr:colOff>203200</xdr:colOff>
      <xdr:row>81</xdr:row>
      <xdr:rowOff>77471</xdr:rowOff>
    </xdr:to>
    <xdr:sp macro="" textlink="">
      <xdr:nvSpPr>
        <xdr:cNvPr id="211" name="円/楕円 210"/>
        <xdr:cNvSpPr/>
      </xdr:nvSpPr>
      <xdr:spPr>
        <a:xfrm>
          <a:off x="4902200" y="13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68598</xdr:rowOff>
    </xdr:from>
    <xdr:ext cx="762000" cy="259045"/>
    <xdr:sp macro="" textlink="">
      <xdr:nvSpPr>
        <xdr:cNvPr id="212" name="人件費・物件費等の状況該当値テキスト"/>
        <xdr:cNvSpPr txBox="1"/>
      </xdr:nvSpPr>
      <xdr:spPr>
        <a:xfrm>
          <a:off x="5041900" y="1378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159379</xdr:rowOff>
    </xdr:from>
    <xdr:to>
      <xdr:col>6</xdr:col>
      <xdr:colOff>50800</xdr:colOff>
      <xdr:row>81</xdr:row>
      <xdr:rowOff>89529</xdr:rowOff>
    </xdr:to>
    <xdr:sp macro="" textlink="">
      <xdr:nvSpPr>
        <xdr:cNvPr id="213" name="円/楕円 212"/>
        <xdr:cNvSpPr/>
      </xdr:nvSpPr>
      <xdr:spPr>
        <a:xfrm>
          <a:off x="40640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99706</xdr:rowOff>
    </xdr:from>
    <xdr:ext cx="736600" cy="259045"/>
    <xdr:sp macro="" textlink="">
      <xdr:nvSpPr>
        <xdr:cNvPr id="214" name="テキスト ボックス 213"/>
        <xdr:cNvSpPr txBox="1"/>
      </xdr:nvSpPr>
      <xdr:spPr>
        <a:xfrm>
          <a:off x="3733800" y="13644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140855</xdr:rowOff>
    </xdr:from>
    <xdr:to>
      <xdr:col>4</xdr:col>
      <xdr:colOff>533400</xdr:colOff>
      <xdr:row>81</xdr:row>
      <xdr:rowOff>71005</xdr:rowOff>
    </xdr:to>
    <xdr:sp macro="" textlink="">
      <xdr:nvSpPr>
        <xdr:cNvPr id="215" name="円/楕円 214"/>
        <xdr:cNvSpPr/>
      </xdr:nvSpPr>
      <xdr:spPr>
        <a:xfrm>
          <a:off x="3175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81182</xdr:rowOff>
    </xdr:from>
    <xdr:ext cx="762000" cy="259045"/>
    <xdr:sp macro="" textlink="">
      <xdr:nvSpPr>
        <xdr:cNvPr id="216" name="テキスト ボックス 215"/>
        <xdr:cNvSpPr txBox="1"/>
      </xdr:nvSpPr>
      <xdr:spPr>
        <a:xfrm>
          <a:off x="2844800" y="136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125947</xdr:rowOff>
    </xdr:from>
    <xdr:to>
      <xdr:col>3</xdr:col>
      <xdr:colOff>330200</xdr:colOff>
      <xdr:row>81</xdr:row>
      <xdr:rowOff>56097</xdr:rowOff>
    </xdr:to>
    <xdr:sp macro="" textlink="">
      <xdr:nvSpPr>
        <xdr:cNvPr id="217" name="円/楕円 216"/>
        <xdr:cNvSpPr/>
      </xdr:nvSpPr>
      <xdr:spPr>
        <a:xfrm>
          <a:off x="2286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66274</xdr:rowOff>
    </xdr:from>
    <xdr:ext cx="762000" cy="259045"/>
    <xdr:sp macro="" textlink="">
      <xdr:nvSpPr>
        <xdr:cNvPr id="218" name="テキスト ボックス 217"/>
        <xdr:cNvSpPr txBox="1"/>
      </xdr:nvSpPr>
      <xdr:spPr>
        <a:xfrm>
          <a:off x="1955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141004</xdr:rowOff>
    </xdr:from>
    <xdr:to>
      <xdr:col>2</xdr:col>
      <xdr:colOff>127000</xdr:colOff>
      <xdr:row>81</xdr:row>
      <xdr:rowOff>71154</xdr:rowOff>
    </xdr:to>
    <xdr:sp macro="" textlink="">
      <xdr:nvSpPr>
        <xdr:cNvPr id="219" name="円/楕円 218"/>
        <xdr:cNvSpPr/>
      </xdr:nvSpPr>
      <xdr:spPr>
        <a:xfrm>
          <a:off x="1397000" y="13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81331</xdr:rowOff>
    </xdr:from>
    <xdr:ext cx="762000" cy="259045"/>
    <xdr:sp macro="" textlink="">
      <xdr:nvSpPr>
        <xdr:cNvPr id="220" name="テキスト ボックス 219"/>
        <xdr:cNvSpPr txBox="1"/>
      </xdr:nvSpPr>
      <xdr:spPr>
        <a:xfrm>
          <a:off x="1066800" y="136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ポイント、全国市平均で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ポイント下回っている。対前年比で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た要因は、高年齢層職員の退職等いくつかの要因が考えられる。引き続き、人事院勧告や県の動向等により、地域民間企業の平均給与の状況等を踏まえ、給与の適正化を図り、水準の維持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77712</xdr:rowOff>
    </xdr:to>
    <xdr:cxnSp macro="">
      <xdr:nvCxnSpPr>
        <xdr:cNvPr id="256" name="直線コネクタ 255"/>
        <xdr:cNvCxnSpPr/>
      </xdr:nvCxnSpPr>
      <xdr:spPr>
        <a:xfrm flipV="1">
          <a:off x="16179800" y="145935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85</xdr:row>
      <xdr:rowOff>77712</xdr:rowOff>
    </xdr:to>
    <xdr:cxnSp macro="">
      <xdr:nvCxnSpPr>
        <xdr:cNvPr id="259" name="直線コネクタ 258"/>
        <xdr:cNvCxnSpPr/>
      </xdr:nvCxnSpPr>
      <xdr:spPr>
        <a:xfrm>
          <a:off x="15290800" y="145130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84</xdr:row>
      <xdr:rowOff>111277</xdr:rowOff>
    </xdr:to>
    <xdr:cxnSp macro="">
      <xdr:nvCxnSpPr>
        <xdr:cNvPr id="262" name="直線コネクタ 261"/>
        <xdr:cNvCxnSpPr/>
      </xdr:nvCxnSpPr>
      <xdr:spPr>
        <a:xfrm>
          <a:off x="14401800" y="145015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104321</xdr:rowOff>
    </xdr:to>
    <xdr:cxnSp macro="">
      <xdr:nvCxnSpPr>
        <xdr:cNvPr id="265" name="直線コネクタ 264"/>
        <xdr:cNvCxnSpPr/>
      </xdr:nvCxnSpPr>
      <xdr:spPr>
        <a:xfrm flipV="1">
          <a:off x="13512800" y="14501586"/>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5" name="円/楕円 274"/>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157436</xdr:rowOff>
    </xdr:from>
    <xdr:ext cx="762000" cy="259045"/>
    <xdr:sp macro="" textlink="">
      <xdr:nvSpPr>
        <xdr:cNvPr id="276"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26912</xdr:rowOff>
    </xdr:from>
    <xdr:to>
      <xdr:col>23</xdr:col>
      <xdr:colOff>457200</xdr:colOff>
      <xdr:row>85</xdr:row>
      <xdr:rowOff>128512</xdr:rowOff>
    </xdr:to>
    <xdr:sp macro="" textlink="">
      <xdr:nvSpPr>
        <xdr:cNvPr id="277" name="円/楕円 276"/>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113289</xdr:rowOff>
    </xdr:from>
    <xdr:ext cx="736600" cy="259045"/>
    <xdr:sp macro="" textlink="">
      <xdr:nvSpPr>
        <xdr:cNvPr id="278" name="テキスト ボックス 277"/>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79" name="円/楕円 278"/>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80" name="テキスト ボックス 279"/>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2" name="テキスト ボックス 28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3" name="円/楕円 282"/>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4" name="テキスト ボックス 283"/>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ポイント、全国平均を</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0.74</a:t>
          </a:r>
          <a:r>
            <a:rPr kumimoji="1" lang="ja-JP" altLang="ja-JP" sz="1100">
              <a:solidFill>
                <a:schemeClr val="dk1"/>
              </a:solidFill>
              <a:effectLst/>
              <a:latin typeface="+mn-lt"/>
              <a:ea typeface="+mn-ea"/>
              <a:cs typeface="+mn-cs"/>
            </a:rPr>
            <a:t>ポイント下回っている。定員適正化計画に基づき、職員数の維持、適正化に努めているが、引き続き、再任用職員の採用や庁舎統合（</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予定）等により、職員数の適正な管理を行っていく。また、市内</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保育園の保育士が職員数全体の約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％を占めているため、現在、市立保育園の統廃合についての方向性や具体的な手段について検討しているところである。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135709</xdr:rowOff>
    </xdr:from>
    <xdr:to>
      <xdr:col>24</xdr:col>
      <xdr:colOff>558800</xdr:colOff>
      <xdr:row>60</xdr:row>
      <xdr:rowOff>147774</xdr:rowOff>
    </xdr:to>
    <xdr:cxnSp macro="">
      <xdr:nvCxnSpPr>
        <xdr:cNvPr id="321" name="直線コネクタ 320"/>
        <xdr:cNvCxnSpPr/>
      </xdr:nvCxnSpPr>
      <xdr:spPr>
        <a:xfrm>
          <a:off x="16179800" y="104227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135709</xdr:rowOff>
    </xdr:to>
    <xdr:cxnSp macro="">
      <xdr:nvCxnSpPr>
        <xdr:cNvPr id="324" name="直線コネクタ 323"/>
        <xdr:cNvCxnSpPr/>
      </xdr:nvCxnSpPr>
      <xdr:spPr>
        <a:xfrm>
          <a:off x="15290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128815</xdr:rowOff>
    </xdr:to>
    <xdr:cxnSp macro="">
      <xdr:nvCxnSpPr>
        <xdr:cNvPr id="327" name="直線コネクタ 326"/>
        <xdr:cNvCxnSpPr/>
      </xdr:nvCxnSpPr>
      <xdr:spPr>
        <a:xfrm>
          <a:off x="14401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128815</xdr:rowOff>
    </xdr:to>
    <xdr:cxnSp macro="">
      <xdr:nvCxnSpPr>
        <xdr:cNvPr id="330" name="直線コネクタ 329"/>
        <xdr:cNvCxnSpPr/>
      </xdr:nvCxnSpPr>
      <xdr:spPr>
        <a:xfrm flipV="1">
          <a:off x="13512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96974</xdr:rowOff>
    </xdr:from>
    <xdr:to>
      <xdr:col>24</xdr:col>
      <xdr:colOff>609600</xdr:colOff>
      <xdr:row>61</xdr:row>
      <xdr:rowOff>27124</xdr:rowOff>
    </xdr:to>
    <xdr:sp macro="" textlink="">
      <xdr:nvSpPr>
        <xdr:cNvPr id="340" name="円/楕円 339"/>
        <xdr:cNvSpPr/>
      </xdr:nvSpPr>
      <xdr:spPr>
        <a:xfrm>
          <a:off x="169672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113501</xdr:rowOff>
    </xdr:from>
    <xdr:ext cx="762000" cy="259045"/>
    <xdr:sp macro="" textlink="">
      <xdr:nvSpPr>
        <xdr:cNvPr id="341" name="定員管理の状況該当値テキスト"/>
        <xdr:cNvSpPr txBox="1"/>
      </xdr:nvSpPr>
      <xdr:spPr>
        <a:xfrm>
          <a:off x="17106900" y="1022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84909</xdr:rowOff>
    </xdr:from>
    <xdr:to>
      <xdr:col>23</xdr:col>
      <xdr:colOff>457200</xdr:colOff>
      <xdr:row>61</xdr:row>
      <xdr:rowOff>15059</xdr:rowOff>
    </xdr:to>
    <xdr:sp macro="" textlink="">
      <xdr:nvSpPr>
        <xdr:cNvPr id="342" name="円/楕円 341"/>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25236</xdr:rowOff>
    </xdr:from>
    <xdr:ext cx="736600" cy="259045"/>
    <xdr:sp macro="" textlink="">
      <xdr:nvSpPr>
        <xdr:cNvPr id="343" name="テキスト ボックス 342"/>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4" name="円/楕円 343"/>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5" name="テキスト ボックス 344"/>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6" name="円/楕円 345"/>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7" name="テキスト ボックス 34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48" name="円/楕円 347"/>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18342</xdr:rowOff>
    </xdr:from>
    <xdr:ext cx="762000" cy="259045"/>
    <xdr:sp macro="" textlink="">
      <xdr:nvSpPr>
        <xdr:cNvPr id="349" name="テキスト ボックス 348"/>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類似団体と同様、減少傾向で推移しており、市行財政改革大綱及び実施計画における実質公債費比率の目標値（平成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15.0</a:t>
          </a:r>
          <a:r>
            <a:rPr lang="ja-JP" altLang="ja-JP" sz="1100" b="0" i="0" baseline="0">
              <a:solidFill>
                <a:schemeClr val="dk1"/>
              </a:solidFill>
              <a:effectLst/>
              <a:latin typeface="+mn-lt"/>
              <a:ea typeface="+mn-ea"/>
              <a:cs typeface="+mn-cs"/>
            </a:rPr>
            <a:t>％未満）は達成された状況であるが、今後予定されている市庁舎整備事業等の大型事業により、地方債残高は今後数年でピークを迎えるため、投資事業の実施について投資価値・費用対効果・ランニングコストなど、あらゆる視点で分析・点検を行い、市債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100330</xdr:rowOff>
    </xdr:to>
    <xdr:cxnSp macro="">
      <xdr:nvCxnSpPr>
        <xdr:cNvPr id="383" name="直線コネクタ 382"/>
        <xdr:cNvCxnSpPr/>
      </xdr:nvCxnSpPr>
      <xdr:spPr>
        <a:xfrm flipV="1">
          <a:off x="16179800" y="704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156633</xdr:rowOff>
    </xdr:to>
    <xdr:cxnSp macro="">
      <xdr:nvCxnSpPr>
        <xdr:cNvPr id="386" name="直線コネクタ 385"/>
        <xdr:cNvCxnSpPr/>
      </xdr:nvCxnSpPr>
      <xdr:spPr>
        <a:xfrm flipV="1">
          <a:off x="15290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41487</xdr:rowOff>
    </xdr:to>
    <xdr:cxnSp macro="">
      <xdr:nvCxnSpPr>
        <xdr:cNvPr id="389" name="直線コネクタ 388"/>
        <xdr:cNvCxnSpPr/>
      </xdr:nvCxnSpPr>
      <xdr:spPr>
        <a:xfrm flipV="1">
          <a:off x="14401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42</xdr:row>
      <xdr:rowOff>89746</xdr:rowOff>
    </xdr:to>
    <xdr:cxnSp macro="">
      <xdr:nvCxnSpPr>
        <xdr:cNvPr id="392" name="直線コネクタ 391"/>
        <xdr:cNvCxnSpPr/>
      </xdr:nvCxnSpPr>
      <xdr:spPr>
        <a:xfrm flipV="1">
          <a:off x="13512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2" name="円/楕円 401"/>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403"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6" name="円/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7" name="テキスト ボックス 406"/>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162137</xdr:rowOff>
    </xdr:from>
    <xdr:to>
      <xdr:col>21</xdr:col>
      <xdr:colOff>50800</xdr:colOff>
      <xdr:row>42</xdr:row>
      <xdr:rowOff>92287</xdr:rowOff>
    </xdr:to>
    <xdr:sp macro="" textlink="">
      <xdr:nvSpPr>
        <xdr:cNvPr id="408" name="円/楕円 407"/>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409" name="テキスト ボックス 408"/>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410" name="円/楕円 409"/>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411" name="テキスト ボックス 410"/>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35.9</a:t>
          </a:r>
          <a:r>
            <a:rPr lang="ja-JP" altLang="ja-JP" sz="1100" b="0" i="0" baseline="0">
              <a:solidFill>
                <a:schemeClr val="dk1"/>
              </a:solidFill>
              <a:effectLst/>
              <a:latin typeface="+mn-lt"/>
              <a:ea typeface="+mn-ea"/>
              <a:cs typeface="+mn-cs"/>
            </a:rPr>
            <a:t>ポイント下回っており、前年度と比べ</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ポイントと大幅に減少した。過去に発行した地方債の償還により、地方債残高が減少したこと</a:t>
          </a:r>
          <a:r>
            <a:rPr lang="ja-JP" altLang="en-US" sz="1100" b="0" i="0" baseline="0">
              <a:solidFill>
                <a:schemeClr val="dk1"/>
              </a:solidFill>
              <a:effectLst/>
              <a:latin typeface="+mn-lt"/>
              <a:ea typeface="+mn-ea"/>
              <a:cs typeface="+mn-cs"/>
            </a:rPr>
            <a:t>に加え、充当可能基金の残高が増加したこと</a:t>
          </a:r>
          <a:r>
            <a:rPr lang="ja-JP" altLang="ja-JP" sz="1100" b="0" i="0" baseline="0">
              <a:solidFill>
                <a:schemeClr val="dk1"/>
              </a:solidFill>
              <a:effectLst/>
              <a:latin typeface="+mn-lt"/>
              <a:ea typeface="+mn-ea"/>
              <a:cs typeface="+mn-cs"/>
            </a:rPr>
            <a:t>が要因である。</a:t>
          </a:r>
          <a:endParaRPr lang="ja-JP" altLang="ja-JP" sz="1400">
            <a:effectLst/>
          </a:endParaRPr>
        </a:p>
        <a:p>
          <a:pPr rtl="0"/>
          <a:r>
            <a:rPr lang="ja-JP" altLang="ja-JP" sz="1100" b="0" i="0" baseline="0">
              <a:solidFill>
                <a:schemeClr val="dk1"/>
              </a:solidFill>
              <a:effectLst/>
              <a:latin typeface="+mn-lt"/>
              <a:ea typeface="+mn-ea"/>
              <a:cs typeface="+mn-cs"/>
            </a:rPr>
            <a:t>将来負担比率は減少傾向にあるものの、合併特例債を活用した庁舎</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事業等の大型事業が</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されており、地方債残高は増加に転じる見込みであることから、後世への負担が少しでも軽減するよう、事業の平準化・事業費の抑制、基金への積立て等を進め、財政の健全化に努める。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102277</xdr:rowOff>
    </xdr:from>
    <xdr:to>
      <xdr:col>24</xdr:col>
      <xdr:colOff>558800</xdr:colOff>
      <xdr:row>15</xdr:row>
      <xdr:rowOff>36195</xdr:rowOff>
    </xdr:to>
    <xdr:cxnSp macro="">
      <xdr:nvCxnSpPr>
        <xdr:cNvPr id="445" name="直線コネクタ 444"/>
        <xdr:cNvCxnSpPr/>
      </xdr:nvCxnSpPr>
      <xdr:spPr>
        <a:xfrm flipV="1">
          <a:off x="16179800" y="2502577"/>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36195</xdr:rowOff>
    </xdr:from>
    <xdr:to>
      <xdr:col>23</xdr:col>
      <xdr:colOff>406400</xdr:colOff>
      <xdr:row>15</xdr:row>
      <xdr:rowOff>120650</xdr:rowOff>
    </xdr:to>
    <xdr:cxnSp macro="">
      <xdr:nvCxnSpPr>
        <xdr:cNvPr id="448" name="直線コネクタ 447"/>
        <xdr:cNvCxnSpPr/>
      </xdr:nvCxnSpPr>
      <xdr:spPr>
        <a:xfrm flipV="1">
          <a:off x="15290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115824</xdr:rowOff>
    </xdr:from>
    <xdr:to>
      <xdr:col>22</xdr:col>
      <xdr:colOff>203200</xdr:colOff>
      <xdr:row>15</xdr:row>
      <xdr:rowOff>120650</xdr:rowOff>
    </xdr:to>
    <xdr:cxnSp macro="">
      <xdr:nvCxnSpPr>
        <xdr:cNvPr id="451" name="直線コネクタ 450"/>
        <xdr:cNvCxnSpPr/>
      </xdr:nvCxnSpPr>
      <xdr:spPr>
        <a:xfrm>
          <a:off x="14401800" y="26875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115824</xdr:rowOff>
    </xdr:from>
    <xdr:to>
      <xdr:col>21</xdr:col>
      <xdr:colOff>0</xdr:colOff>
      <xdr:row>16</xdr:row>
      <xdr:rowOff>34459</xdr:rowOff>
    </xdr:to>
    <xdr:cxnSp macro="">
      <xdr:nvCxnSpPr>
        <xdr:cNvPr id="454" name="直線コネクタ 453"/>
        <xdr:cNvCxnSpPr/>
      </xdr:nvCxnSpPr>
      <xdr:spPr>
        <a:xfrm flipV="1">
          <a:off x="13512800" y="2687574"/>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51477</xdr:rowOff>
    </xdr:from>
    <xdr:to>
      <xdr:col>24</xdr:col>
      <xdr:colOff>609600</xdr:colOff>
      <xdr:row>14</xdr:row>
      <xdr:rowOff>153077</xdr:rowOff>
    </xdr:to>
    <xdr:sp macro="" textlink="">
      <xdr:nvSpPr>
        <xdr:cNvPr id="464" name="円/楕円 463"/>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68004</xdr:rowOff>
    </xdr:from>
    <xdr:ext cx="762000" cy="259045"/>
    <xdr:sp macro="" textlink="">
      <xdr:nvSpPr>
        <xdr:cNvPr id="465" name="将来負担の状況該当値テキスト"/>
        <xdr:cNvSpPr txBox="1"/>
      </xdr:nvSpPr>
      <xdr:spPr>
        <a:xfrm>
          <a:off x="17106900" y="2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156845</xdr:rowOff>
    </xdr:from>
    <xdr:to>
      <xdr:col>23</xdr:col>
      <xdr:colOff>457200</xdr:colOff>
      <xdr:row>15</xdr:row>
      <xdr:rowOff>86995</xdr:rowOff>
    </xdr:to>
    <xdr:sp macro="" textlink="">
      <xdr:nvSpPr>
        <xdr:cNvPr id="466" name="円/楕円 465"/>
        <xdr:cNvSpPr/>
      </xdr:nvSpPr>
      <xdr:spPr>
        <a:xfrm>
          <a:off x="16129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97172</xdr:rowOff>
    </xdr:from>
    <xdr:ext cx="736600" cy="259045"/>
    <xdr:sp macro="" textlink="">
      <xdr:nvSpPr>
        <xdr:cNvPr id="467" name="テキスト ボックス 466"/>
        <xdr:cNvSpPr txBox="1"/>
      </xdr:nvSpPr>
      <xdr:spPr>
        <a:xfrm>
          <a:off x="15798800" y="232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69850</xdr:rowOff>
    </xdr:from>
    <xdr:to>
      <xdr:col>22</xdr:col>
      <xdr:colOff>254000</xdr:colOff>
      <xdr:row>16</xdr:row>
      <xdr:rowOff>0</xdr:rowOff>
    </xdr:to>
    <xdr:sp macro="" textlink="">
      <xdr:nvSpPr>
        <xdr:cNvPr id="468" name="円/楕円 467"/>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10177</xdr:rowOff>
    </xdr:from>
    <xdr:ext cx="762000" cy="259045"/>
    <xdr:sp macro="" textlink="">
      <xdr:nvSpPr>
        <xdr:cNvPr id="469" name="テキスト ボックス 468"/>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70" name="円/楕円 469"/>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5351</xdr:rowOff>
    </xdr:from>
    <xdr:ext cx="762000" cy="259045"/>
    <xdr:sp macro="" textlink="">
      <xdr:nvSpPr>
        <xdr:cNvPr id="471" name="テキスト ボックス 470"/>
        <xdr:cNvSpPr txBox="1"/>
      </xdr:nvSpPr>
      <xdr:spPr>
        <a:xfrm>
          <a:off x="14020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155109</xdr:rowOff>
    </xdr:from>
    <xdr:to>
      <xdr:col>19</xdr:col>
      <xdr:colOff>533400</xdr:colOff>
      <xdr:row>16</xdr:row>
      <xdr:rowOff>85259</xdr:rowOff>
    </xdr:to>
    <xdr:sp macro="" textlink="">
      <xdr:nvSpPr>
        <xdr:cNvPr id="472" name="円/楕円 471"/>
        <xdr:cNvSpPr/>
      </xdr:nvSpPr>
      <xdr:spPr>
        <a:xfrm>
          <a:off x="13462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95436</xdr:rowOff>
    </xdr:from>
    <xdr:ext cx="762000" cy="259045"/>
    <xdr:sp macro="" textlink="">
      <xdr:nvSpPr>
        <xdr:cNvPr id="473" name="テキスト ボックス 472"/>
        <xdr:cNvSpPr txBox="1"/>
      </xdr:nvSpPr>
      <xdr:spPr>
        <a:xfrm>
          <a:off x="13131800" y="24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ポイント上回り、類似団体平均と比較して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た。人件費が増えた要因としては、人事院勧告により給料表及び特別給の引き上げ等が要因と考えられる。今後も、引き続き定員の適正化や時間外手当の縮減により、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62230</xdr:rowOff>
    </xdr:to>
    <xdr:cxnSp macro="">
      <xdr:nvCxnSpPr>
        <xdr:cNvPr id="66" name="直線コネクタ 65"/>
        <xdr:cNvCxnSpPr/>
      </xdr:nvCxnSpPr>
      <xdr:spPr>
        <a:xfrm>
          <a:off x="3987800" y="599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24130</xdr:rowOff>
    </xdr:to>
    <xdr:cxnSp macro="">
      <xdr:nvCxnSpPr>
        <xdr:cNvPr id="69" name="直線コネクタ 68"/>
        <xdr:cNvCxnSpPr/>
      </xdr:nvCxnSpPr>
      <xdr:spPr>
        <a:xfrm flipV="1">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24130</xdr:rowOff>
    </xdr:to>
    <xdr:cxnSp macro="">
      <xdr:nvCxnSpPr>
        <xdr:cNvPr id="72" name="直線コネクタ 71"/>
        <xdr:cNvCxnSpPr/>
      </xdr:nvCxnSpPr>
      <xdr:spPr>
        <a:xfrm>
          <a:off x="2209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85090</xdr:rowOff>
    </xdr:to>
    <xdr:cxnSp macro="">
      <xdr:nvCxnSpPr>
        <xdr:cNvPr id="75" name="直線コネクタ 74"/>
        <xdr:cNvCxnSpPr/>
      </xdr:nvCxnSpPr>
      <xdr:spPr>
        <a:xfrm flipV="1">
          <a:off x="1320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ポイント上回った。経常収支比率の</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の主な要因は、</a:t>
          </a:r>
          <a:r>
            <a:rPr kumimoji="1" lang="ja-JP" altLang="ja-JP" sz="1100">
              <a:solidFill>
                <a:schemeClr val="dk1"/>
              </a:solidFill>
              <a:effectLst/>
              <a:latin typeface="+mn-lt"/>
              <a:ea typeface="+mn-ea"/>
              <a:cs typeface="+mn-cs"/>
            </a:rPr>
            <a:t>経常的な物件費の支出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わずかに</a:t>
          </a:r>
          <a:r>
            <a:rPr kumimoji="1" lang="ja-JP" altLang="en-US" sz="1100">
              <a:solidFill>
                <a:schemeClr val="dk1"/>
              </a:solidFill>
              <a:effectLst/>
              <a:latin typeface="+mn-lt"/>
              <a:ea typeface="+mn-ea"/>
              <a:cs typeface="+mn-cs"/>
            </a:rPr>
            <a:t>増えたことと</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類似団体平均・県平均とも上回る数値となっており、財政規模に見合った公共施設の運営を図るため、市役所庁舎の統合、給食センターの建設、類似施設の整理・統合や民間委託などあらゆる方策を計画的に実施し、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107950</xdr:rowOff>
    </xdr:to>
    <xdr:cxnSp macro="">
      <xdr:nvCxnSpPr>
        <xdr:cNvPr id="127" name="直線コネクタ 126"/>
        <xdr:cNvCxnSpPr/>
      </xdr:nvCxnSpPr>
      <xdr:spPr>
        <a:xfrm>
          <a:off x="15671800" y="294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133350</xdr:rowOff>
    </xdr:to>
    <xdr:cxnSp macro="">
      <xdr:nvCxnSpPr>
        <xdr:cNvPr id="130" name="直線コネクタ 129"/>
        <xdr:cNvCxnSpPr/>
      </xdr:nvCxnSpPr>
      <xdr:spPr>
        <a:xfrm flipV="1">
          <a:off x="14782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133350</xdr:rowOff>
    </xdr:to>
    <xdr:cxnSp macro="">
      <xdr:nvCxnSpPr>
        <xdr:cNvPr id="133" name="直線コネクタ 132"/>
        <xdr:cNvCxnSpPr/>
      </xdr:nvCxnSpPr>
      <xdr:spPr>
        <a:xfrm>
          <a:off x="13893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44450</xdr:rowOff>
    </xdr:from>
    <xdr:to>
      <xdr:col>20</xdr:col>
      <xdr:colOff>158750</xdr:colOff>
      <xdr:row>17</xdr:row>
      <xdr:rowOff>57150</xdr:rowOff>
    </xdr:to>
    <xdr:cxnSp macro="">
      <xdr:nvCxnSpPr>
        <xdr:cNvPr id="136" name="直線コネクタ 135"/>
        <xdr:cNvCxnSpPr/>
      </xdr:nvCxnSpPr>
      <xdr:spPr>
        <a:xfrm>
          <a:off x="13004800" y="295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2" name="円/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3" name="テキスト ボックス 152"/>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54" name="円/楕円 153"/>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55" name="テキスト ボックス 154"/>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回り、類似団体平均・県平均と</a:t>
          </a:r>
          <a:r>
            <a:rPr lang="ja-JP" altLang="en-US" sz="1100" b="0" i="0" baseline="0">
              <a:solidFill>
                <a:schemeClr val="dk1"/>
              </a:solidFill>
              <a:effectLst/>
              <a:latin typeface="+mn-lt"/>
              <a:ea typeface="+mn-ea"/>
              <a:cs typeface="+mn-cs"/>
            </a:rPr>
            <a:t>同値とな</a:t>
          </a:r>
          <a:r>
            <a:rPr lang="ja-JP" altLang="ja-JP" sz="1100" b="0" i="0" baseline="0">
              <a:solidFill>
                <a:schemeClr val="dk1"/>
              </a:solidFill>
              <a:effectLst/>
              <a:latin typeface="+mn-lt"/>
              <a:ea typeface="+mn-ea"/>
              <a:cs typeface="+mn-cs"/>
            </a:rPr>
            <a:t>った。障害者介護給付費などを中心に扶助費の支出額及びこれに要する一般財源は年々増加しており、市財政を圧迫する要因となっている。就労支援員を配置するなど、増加に歯止めをかける対策を実施するとともに、他の経費を削減し、経常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57</xdr:row>
      <xdr:rowOff>4535</xdr:rowOff>
    </xdr:to>
    <xdr:cxnSp macro="">
      <xdr:nvCxnSpPr>
        <xdr:cNvPr id="190" name="直線コネクタ 189"/>
        <xdr:cNvCxnSpPr/>
      </xdr:nvCxnSpPr>
      <xdr:spPr>
        <a:xfrm>
          <a:off x="3987800" y="94506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56</xdr:row>
      <xdr:rowOff>12700</xdr:rowOff>
    </xdr:to>
    <xdr:cxnSp macro="">
      <xdr:nvCxnSpPr>
        <xdr:cNvPr id="193" name="直線コネクタ 192"/>
        <xdr:cNvCxnSpPr/>
      </xdr:nvCxnSpPr>
      <xdr:spPr>
        <a:xfrm flipV="1">
          <a:off x="3098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12700</xdr:rowOff>
    </xdr:to>
    <xdr:cxnSp macro="">
      <xdr:nvCxnSpPr>
        <xdr:cNvPr id="196" name="直線コネクタ 195"/>
        <xdr:cNvCxnSpPr/>
      </xdr:nvCxnSpPr>
      <xdr:spPr>
        <a:xfrm>
          <a:off x="2209800" y="94669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151493</xdr:rowOff>
    </xdr:to>
    <xdr:cxnSp macro="">
      <xdr:nvCxnSpPr>
        <xdr:cNvPr id="199" name="直線コネクタ 198"/>
        <xdr:cNvCxnSpPr/>
      </xdr:nvCxnSpPr>
      <xdr:spPr>
        <a:xfrm flipV="1">
          <a:off x="1320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、類似団体平均に対して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したことによるもので、経常的な特別会計への繰出金はわずかに減</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維持補修費の支出額</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施設の老朽化とともに維持補修費は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する見込みであるが</a:t>
          </a:r>
          <a:r>
            <a:rPr lang="ja-JP" altLang="ja-JP" sz="1100" b="0" i="0" baseline="0">
              <a:solidFill>
                <a:schemeClr val="dk1"/>
              </a:solidFill>
              <a:effectLst/>
              <a:latin typeface="+mn-lt"/>
              <a:ea typeface="+mn-ea"/>
              <a:cs typeface="+mn-cs"/>
            </a:rPr>
            <a:t>、施設の統廃合や長寿命化修繕などにより、ＬＣＣの削減を図っていく。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25763</xdr:rowOff>
    </xdr:from>
    <xdr:to>
      <xdr:col>24</xdr:col>
      <xdr:colOff>31750</xdr:colOff>
      <xdr:row>56</xdr:row>
      <xdr:rowOff>38826</xdr:rowOff>
    </xdr:to>
    <xdr:cxnSp macro="">
      <xdr:nvCxnSpPr>
        <xdr:cNvPr id="253" name="直線コネクタ 252"/>
        <xdr:cNvCxnSpPr/>
      </xdr:nvCxnSpPr>
      <xdr:spPr>
        <a:xfrm>
          <a:off x="15671800" y="96269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25763</xdr:rowOff>
    </xdr:from>
    <xdr:to>
      <xdr:col>22</xdr:col>
      <xdr:colOff>565150</xdr:colOff>
      <xdr:row>56</xdr:row>
      <xdr:rowOff>91077</xdr:rowOff>
    </xdr:to>
    <xdr:cxnSp macro="">
      <xdr:nvCxnSpPr>
        <xdr:cNvPr id="256" name="直線コネクタ 255"/>
        <xdr:cNvCxnSpPr/>
      </xdr:nvCxnSpPr>
      <xdr:spPr>
        <a:xfrm flipV="1">
          <a:off x="14782800" y="96269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32294</xdr:rowOff>
    </xdr:from>
    <xdr:to>
      <xdr:col>21</xdr:col>
      <xdr:colOff>361950</xdr:colOff>
      <xdr:row>56</xdr:row>
      <xdr:rowOff>91077</xdr:rowOff>
    </xdr:to>
    <xdr:cxnSp macro="">
      <xdr:nvCxnSpPr>
        <xdr:cNvPr id="259" name="直線コネクタ 258"/>
        <xdr:cNvCxnSpPr/>
      </xdr:nvCxnSpPr>
      <xdr:spPr>
        <a:xfrm>
          <a:off x="13893800" y="9633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25763</xdr:rowOff>
    </xdr:from>
    <xdr:to>
      <xdr:col>20</xdr:col>
      <xdr:colOff>158750</xdr:colOff>
      <xdr:row>56</xdr:row>
      <xdr:rowOff>32294</xdr:rowOff>
    </xdr:to>
    <xdr:cxnSp macro="">
      <xdr:nvCxnSpPr>
        <xdr:cNvPr id="262" name="直線コネクタ 261"/>
        <xdr:cNvCxnSpPr/>
      </xdr:nvCxnSpPr>
      <xdr:spPr>
        <a:xfrm>
          <a:off x="13004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159476</xdr:rowOff>
    </xdr:from>
    <xdr:to>
      <xdr:col>24</xdr:col>
      <xdr:colOff>82550</xdr:colOff>
      <xdr:row>56</xdr:row>
      <xdr:rowOff>89626</xdr:rowOff>
    </xdr:to>
    <xdr:sp macro="" textlink="">
      <xdr:nvSpPr>
        <xdr:cNvPr id="272" name="円/楕円 271"/>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4553</xdr:rowOff>
    </xdr:from>
    <xdr:ext cx="762000" cy="259045"/>
    <xdr:sp macro="" textlink="">
      <xdr:nvSpPr>
        <xdr:cNvPr id="273"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146413</xdr:rowOff>
    </xdr:from>
    <xdr:to>
      <xdr:col>22</xdr:col>
      <xdr:colOff>615950</xdr:colOff>
      <xdr:row>56</xdr:row>
      <xdr:rowOff>76563</xdr:rowOff>
    </xdr:to>
    <xdr:sp macro="" textlink="">
      <xdr:nvSpPr>
        <xdr:cNvPr id="274" name="円/楕円 273"/>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86740</xdr:rowOff>
    </xdr:from>
    <xdr:ext cx="736600" cy="259045"/>
    <xdr:sp macro="" textlink="">
      <xdr:nvSpPr>
        <xdr:cNvPr id="275" name="テキスト ボックス 274"/>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40277</xdr:rowOff>
    </xdr:from>
    <xdr:to>
      <xdr:col>21</xdr:col>
      <xdr:colOff>412750</xdr:colOff>
      <xdr:row>56</xdr:row>
      <xdr:rowOff>141877</xdr:rowOff>
    </xdr:to>
    <xdr:sp macro="" textlink="">
      <xdr:nvSpPr>
        <xdr:cNvPr id="276" name="円/楕円 275"/>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126654</xdr:rowOff>
    </xdr:from>
    <xdr:ext cx="762000" cy="259045"/>
    <xdr:sp macro="" textlink="">
      <xdr:nvSpPr>
        <xdr:cNvPr id="277" name="テキスト ボックス 276"/>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152944</xdr:rowOff>
    </xdr:from>
    <xdr:to>
      <xdr:col>20</xdr:col>
      <xdr:colOff>209550</xdr:colOff>
      <xdr:row>56</xdr:row>
      <xdr:rowOff>83094</xdr:rowOff>
    </xdr:to>
    <xdr:sp macro="" textlink="">
      <xdr:nvSpPr>
        <xdr:cNvPr id="278" name="円/楕円 277"/>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93271</xdr:rowOff>
    </xdr:from>
    <xdr:ext cx="762000" cy="259045"/>
    <xdr:sp macro="" textlink="">
      <xdr:nvSpPr>
        <xdr:cNvPr id="279" name="テキスト ボックス 278"/>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146413</xdr:rowOff>
    </xdr:from>
    <xdr:to>
      <xdr:col>19</xdr:col>
      <xdr:colOff>6350</xdr:colOff>
      <xdr:row>56</xdr:row>
      <xdr:rowOff>76563</xdr:rowOff>
    </xdr:to>
    <xdr:sp macro="" textlink="">
      <xdr:nvSpPr>
        <xdr:cNvPr id="280" name="円/楕円 279"/>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86740</xdr:rowOff>
    </xdr:from>
    <xdr:ext cx="762000" cy="259045"/>
    <xdr:sp macro="" textlink="">
      <xdr:nvSpPr>
        <xdr:cNvPr id="281" name="テキスト ボックス 280"/>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ポイント下回った。</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したことによるもので、経常的な補助費等の支出額はわずかに増加している。</a:t>
          </a:r>
          <a:endParaRPr lang="ja-JP" altLang="ja-JP" sz="1400">
            <a:effectLst/>
          </a:endParaRPr>
        </a:p>
        <a:p>
          <a:pPr rtl="0"/>
          <a:r>
            <a:rPr lang="ja-JP" altLang="ja-JP" sz="1100" b="0" i="0" baseline="0">
              <a:solidFill>
                <a:schemeClr val="dk1"/>
              </a:solidFill>
              <a:effectLst/>
              <a:latin typeface="+mn-lt"/>
              <a:ea typeface="+mn-ea"/>
              <a:cs typeface="+mn-cs"/>
            </a:rPr>
            <a:t>平成21年度に策定した補助金等の見直しに関する指針に基づき、平成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年度にかけて、各種団体への補助金について内容の点検及び要綱の見直しを行ったほか、平成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年度に単独補助金の対前年度比</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％削減を実施。今後さらに補助基準の見直しや終期の設定を進め、補助費等の抑制に努める。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94996</xdr:rowOff>
    </xdr:to>
    <xdr:cxnSp macro="">
      <xdr:nvCxnSpPr>
        <xdr:cNvPr id="311" name="直線コネクタ 310"/>
        <xdr:cNvCxnSpPr/>
      </xdr:nvCxnSpPr>
      <xdr:spPr>
        <a:xfrm>
          <a:off x="15671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67564</xdr:rowOff>
    </xdr:to>
    <xdr:cxnSp macro="">
      <xdr:nvCxnSpPr>
        <xdr:cNvPr id="314" name="直線コネクタ 313"/>
        <xdr:cNvCxnSpPr/>
      </xdr:nvCxnSpPr>
      <xdr:spPr>
        <a:xfrm flipV="1">
          <a:off x="14782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17" name="直線コネクタ 316"/>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85852</xdr:rowOff>
    </xdr:to>
    <xdr:cxnSp macro="">
      <xdr:nvCxnSpPr>
        <xdr:cNvPr id="320" name="直線コネクタ 319"/>
        <xdr:cNvCxnSpPr/>
      </xdr:nvCxnSpPr>
      <xdr:spPr>
        <a:xfrm flipV="1">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30" name="円/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3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32" name="円/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4" name="円/楕円 333"/>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5" name="テキスト ボックス 33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6" name="円/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7" name="テキスト ボックス 336"/>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8" name="円/楕円 33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9" name="テキスト ボックス 338"/>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年度に発行した市債の償還が前年度をもって終了したことなどにより、公債費の決算額は減少し、類似団体平均に対して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経常一般財源総額の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も伴って対前年度比で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回った。今後は、合併特例債や臨時財政対策債の発行及び元金償還の開始により、</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増加が見込まれ、投資事業の実施に際しては、投資価値、費用対効果、ランニングコストなど、あらゆる視点で分析、総点検を行い、市債の発行は必要最小限とし、公債費の抑制に努める。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62230</xdr:rowOff>
    </xdr:to>
    <xdr:cxnSp macro="">
      <xdr:nvCxnSpPr>
        <xdr:cNvPr id="372" name="直線コネクタ 371"/>
        <xdr:cNvCxnSpPr/>
      </xdr:nvCxnSpPr>
      <xdr:spPr>
        <a:xfrm>
          <a:off x="3987800" y="12898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75</xdr:row>
      <xdr:rowOff>168911</xdr:rowOff>
    </xdr:to>
    <xdr:cxnSp macro="">
      <xdr:nvCxnSpPr>
        <xdr:cNvPr id="375" name="直線コネクタ 374"/>
        <xdr:cNvCxnSpPr/>
      </xdr:nvCxnSpPr>
      <xdr:spPr>
        <a:xfrm flipV="1">
          <a:off x="3098800" y="12898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75</xdr:row>
      <xdr:rowOff>168911</xdr:rowOff>
    </xdr:to>
    <xdr:cxnSp macro="">
      <xdr:nvCxnSpPr>
        <xdr:cNvPr id="378" name="直線コネクタ 377"/>
        <xdr:cNvCxnSpPr/>
      </xdr:nvCxnSpPr>
      <xdr:spPr>
        <a:xfrm>
          <a:off x="2209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27939</xdr:rowOff>
    </xdr:to>
    <xdr:cxnSp macro="">
      <xdr:nvCxnSpPr>
        <xdr:cNvPr id="381" name="直線コネクタ 380"/>
        <xdr:cNvCxnSpPr/>
      </xdr:nvCxnSpPr>
      <xdr:spPr>
        <a:xfrm flipV="1">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1" name="円/楕円 39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9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160020</xdr:rowOff>
    </xdr:from>
    <xdr:to>
      <xdr:col>5</xdr:col>
      <xdr:colOff>600075</xdr:colOff>
      <xdr:row>75</xdr:row>
      <xdr:rowOff>90170</xdr:rowOff>
    </xdr:to>
    <xdr:sp macro="" textlink="">
      <xdr:nvSpPr>
        <xdr:cNvPr id="393" name="円/楕円 392"/>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100347</xdr:rowOff>
    </xdr:from>
    <xdr:ext cx="736600" cy="259045"/>
    <xdr:sp macro="" textlink="">
      <xdr:nvSpPr>
        <xdr:cNvPr id="394" name="テキスト ボックス 393"/>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5" name="円/楕円 394"/>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6" name="テキスト ボックス 395"/>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7" name="円/楕円 396"/>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8" name="テキスト ボックス 397"/>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9" name="円/楕円 398"/>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400" name="テキスト ボックス 399"/>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ポイント下回った。</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したこと、扶助費や</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に充てた一般財源が</a:t>
          </a:r>
          <a:r>
            <a:rPr lang="ja-JP" altLang="en-US" sz="1100" b="0" i="0" baseline="0">
              <a:solidFill>
                <a:schemeClr val="dk1"/>
              </a:solidFill>
              <a:effectLst/>
              <a:latin typeface="+mn-lt"/>
              <a:ea typeface="+mn-ea"/>
              <a:cs typeface="+mn-cs"/>
            </a:rPr>
            <a:t>増えた</a:t>
          </a:r>
          <a:r>
            <a:rPr lang="ja-JP" altLang="ja-JP" sz="1100" b="0" i="0" baseline="0">
              <a:solidFill>
                <a:schemeClr val="dk1"/>
              </a:solidFill>
              <a:effectLst/>
              <a:latin typeface="+mn-lt"/>
              <a:ea typeface="+mn-ea"/>
              <a:cs typeface="+mn-cs"/>
            </a:rPr>
            <a:t>ことによるものである。</a:t>
          </a:r>
          <a:endParaRPr lang="ja-JP" altLang="ja-JP" sz="1400">
            <a:effectLst/>
          </a:endParaRPr>
        </a:p>
        <a:p>
          <a:pPr rtl="0"/>
          <a:r>
            <a:rPr lang="ja-JP" altLang="ja-JP" sz="1100" b="0" i="0" baseline="0">
              <a:solidFill>
                <a:schemeClr val="dk1"/>
              </a:solidFill>
              <a:effectLst/>
              <a:latin typeface="+mn-lt"/>
              <a:ea typeface="+mn-ea"/>
              <a:cs typeface="+mn-cs"/>
            </a:rPr>
            <a:t>平成２８年度から一本算定化による地方交付税収入の減少が始まっていること等により、今後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経常一般財源の減少が見込まれるため、定員管理や類似施設の統廃合の実施に向けた検討を進め、人件費や施設の維持管理費用の抑制に努める。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76</xdr:row>
      <xdr:rowOff>35561</xdr:rowOff>
    </xdr:to>
    <xdr:cxnSp macro="">
      <xdr:nvCxnSpPr>
        <xdr:cNvPr id="431" name="直線コネクタ 430"/>
        <xdr:cNvCxnSpPr/>
      </xdr:nvCxnSpPr>
      <xdr:spPr>
        <a:xfrm>
          <a:off x="15671800" y="12850876"/>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163576</xdr:rowOff>
    </xdr:from>
    <xdr:to>
      <xdr:col>22</xdr:col>
      <xdr:colOff>565150</xdr:colOff>
      <xdr:row>75</xdr:row>
      <xdr:rowOff>156718</xdr:rowOff>
    </xdr:to>
    <xdr:cxnSp macro="">
      <xdr:nvCxnSpPr>
        <xdr:cNvPr id="434" name="直線コネクタ 433"/>
        <xdr:cNvCxnSpPr/>
      </xdr:nvCxnSpPr>
      <xdr:spPr>
        <a:xfrm flipV="1">
          <a:off x="14782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156718</xdr:rowOff>
    </xdr:to>
    <xdr:cxnSp macro="">
      <xdr:nvCxnSpPr>
        <xdr:cNvPr id="437" name="直線コネクタ 436"/>
        <xdr:cNvCxnSpPr/>
      </xdr:nvCxnSpPr>
      <xdr:spPr>
        <a:xfrm>
          <a:off x="13893800" y="128783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124714</xdr:rowOff>
    </xdr:to>
    <xdr:cxnSp macro="">
      <xdr:nvCxnSpPr>
        <xdr:cNvPr id="440" name="直線コネクタ 439"/>
        <xdr:cNvCxnSpPr/>
      </xdr:nvCxnSpPr>
      <xdr:spPr>
        <a:xfrm flipV="1">
          <a:off x="13004800" y="128783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0" name="円/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52" name="円/楕円 451"/>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53" name="テキスト ボックス 452"/>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4" name="円/楕円 453"/>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5" name="テキスト ボックス 454"/>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6" name="円/楕円 455"/>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7" name="テキスト ボックス 45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8" name="円/楕円 457"/>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9" name="テキスト ボックス 458"/>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128810</xdr:rowOff>
    </xdr:from>
    <xdr:to>
      <xdr:col>4</xdr:col>
      <xdr:colOff>1117600</xdr:colOff>
      <xdr:row>15</xdr:row>
      <xdr:rowOff>140125</xdr:rowOff>
    </xdr:to>
    <xdr:cxnSp macro="">
      <xdr:nvCxnSpPr>
        <xdr:cNvPr id="50" name="直線コネクタ 49"/>
        <xdr:cNvCxnSpPr/>
      </xdr:nvCxnSpPr>
      <xdr:spPr bwMode="auto">
        <a:xfrm>
          <a:off x="5003800" y="2748185"/>
          <a:ext cx="6477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128810</xdr:rowOff>
    </xdr:from>
    <xdr:to>
      <xdr:col>4</xdr:col>
      <xdr:colOff>469900</xdr:colOff>
      <xdr:row>15</xdr:row>
      <xdr:rowOff>132391</xdr:rowOff>
    </xdr:to>
    <xdr:cxnSp macro="">
      <xdr:nvCxnSpPr>
        <xdr:cNvPr id="53" name="直線コネクタ 52"/>
        <xdr:cNvCxnSpPr/>
      </xdr:nvCxnSpPr>
      <xdr:spPr bwMode="auto">
        <a:xfrm flipV="1">
          <a:off x="4305300" y="274818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132391</xdr:rowOff>
    </xdr:from>
    <xdr:to>
      <xdr:col>3</xdr:col>
      <xdr:colOff>904875</xdr:colOff>
      <xdr:row>16</xdr:row>
      <xdr:rowOff>11500</xdr:rowOff>
    </xdr:to>
    <xdr:cxnSp macro="">
      <xdr:nvCxnSpPr>
        <xdr:cNvPr id="56" name="直線コネクタ 55"/>
        <xdr:cNvCxnSpPr/>
      </xdr:nvCxnSpPr>
      <xdr:spPr bwMode="auto">
        <a:xfrm flipV="1">
          <a:off x="36068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119723</xdr:rowOff>
    </xdr:from>
    <xdr:to>
      <xdr:col>3</xdr:col>
      <xdr:colOff>206375</xdr:colOff>
      <xdr:row>16</xdr:row>
      <xdr:rowOff>11500</xdr:rowOff>
    </xdr:to>
    <xdr:cxnSp macro="">
      <xdr:nvCxnSpPr>
        <xdr:cNvPr id="59" name="直線コネクタ 58"/>
        <xdr:cNvCxnSpPr/>
      </xdr:nvCxnSpPr>
      <xdr:spPr bwMode="auto">
        <a:xfrm>
          <a:off x="2908300" y="2739098"/>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89325</xdr:rowOff>
    </xdr:from>
    <xdr:to>
      <xdr:col>5</xdr:col>
      <xdr:colOff>34925</xdr:colOff>
      <xdr:row>16</xdr:row>
      <xdr:rowOff>19475</xdr:rowOff>
    </xdr:to>
    <xdr:sp macro="" textlink="">
      <xdr:nvSpPr>
        <xdr:cNvPr id="69" name="円/楕円 68"/>
        <xdr:cNvSpPr/>
      </xdr:nvSpPr>
      <xdr:spPr bwMode="auto">
        <a:xfrm>
          <a:off x="5600700" y="270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61402</xdr:rowOff>
    </xdr:from>
    <xdr:ext cx="762000" cy="259045"/>
    <xdr:sp macro="" textlink="">
      <xdr:nvSpPr>
        <xdr:cNvPr id="70" name="人口1人当たり決算額の推移該当値テキスト130"/>
        <xdr:cNvSpPr txBox="1"/>
      </xdr:nvSpPr>
      <xdr:spPr>
        <a:xfrm>
          <a:off x="5740400" y="26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78010</xdr:rowOff>
    </xdr:from>
    <xdr:to>
      <xdr:col>4</xdr:col>
      <xdr:colOff>520700</xdr:colOff>
      <xdr:row>16</xdr:row>
      <xdr:rowOff>8160</xdr:rowOff>
    </xdr:to>
    <xdr:sp macro="" textlink="">
      <xdr:nvSpPr>
        <xdr:cNvPr id="71" name="円/楕円 70"/>
        <xdr:cNvSpPr/>
      </xdr:nvSpPr>
      <xdr:spPr bwMode="auto">
        <a:xfrm>
          <a:off x="49530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164387</xdr:rowOff>
    </xdr:from>
    <xdr:ext cx="736600" cy="259045"/>
    <xdr:sp macro="" textlink="">
      <xdr:nvSpPr>
        <xdr:cNvPr id="72" name="テキスト ボックス 71"/>
        <xdr:cNvSpPr txBox="1"/>
      </xdr:nvSpPr>
      <xdr:spPr>
        <a:xfrm>
          <a:off x="4622800" y="278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81591</xdr:rowOff>
    </xdr:from>
    <xdr:to>
      <xdr:col>3</xdr:col>
      <xdr:colOff>955675</xdr:colOff>
      <xdr:row>16</xdr:row>
      <xdr:rowOff>11741</xdr:rowOff>
    </xdr:to>
    <xdr:sp macro="" textlink="">
      <xdr:nvSpPr>
        <xdr:cNvPr id="73" name="円/楕円 72"/>
        <xdr:cNvSpPr/>
      </xdr:nvSpPr>
      <xdr:spPr bwMode="auto">
        <a:xfrm>
          <a:off x="42545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167968</xdr:rowOff>
    </xdr:from>
    <xdr:ext cx="762000" cy="259045"/>
    <xdr:sp macro="" textlink="">
      <xdr:nvSpPr>
        <xdr:cNvPr id="74" name="テキスト ボックス 73"/>
        <xdr:cNvSpPr txBox="1"/>
      </xdr:nvSpPr>
      <xdr:spPr>
        <a:xfrm>
          <a:off x="3924300" y="27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132150</xdr:rowOff>
    </xdr:from>
    <xdr:to>
      <xdr:col>3</xdr:col>
      <xdr:colOff>257175</xdr:colOff>
      <xdr:row>16</xdr:row>
      <xdr:rowOff>62300</xdr:rowOff>
    </xdr:to>
    <xdr:sp macro="" textlink="">
      <xdr:nvSpPr>
        <xdr:cNvPr id="75" name="円/楕円 74"/>
        <xdr:cNvSpPr/>
      </xdr:nvSpPr>
      <xdr:spPr bwMode="auto">
        <a:xfrm>
          <a:off x="35560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47077</xdr:rowOff>
    </xdr:from>
    <xdr:ext cx="762000" cy="259045"/>
    <xdr:sp macro="" textlink="">
      <xdr:nvSpPr>
        <xdr:cNvPr id="76" name="テキスト ボックス 75"/>
        <xdr:cNvSpPr txBox="1"/>
      </xdr:nvSpPr>
      <xdr:spPr>
        <a:xfrm>
          <a:off x="3225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68923</xdr:rowOff>
    </xdr:from>
    <xdr:to>
      <xdr:col>2</xdr:col>
      <xdr:colOff>692150</xdr:colOff>
      <xdr:row>15</xdr:row>
      <xdr:rowOff>170523</xdr:rowOff>
    </xdr:to>
    <xdr:sp macro="" textlink="">
      <xdr:nvSpPr>
        <xdr:cNvPr id="77" name="円/楕円 76"/>
        <xdr:cNvSpPr/>
      </xdr:nvSpPr>
      <xdr:spPr bwMode="auto">
        <a:xfrm>
          <a:off x="2857500" y="268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155300</xdr:rowOff>
    </xdr:from>
    <xdr:ext cx="762000" cy="259045"/>
    <xdr:sp macro="" textlink="">
      <xdr:nvSpPr>
        <xdr:cNvPr id="78" name="テキスト ボックス 77"/>
        <xdr:cNvSpPr txBox="1"/>
      </xdr:nvSpPr>
      <xdr:spPr>
        <a:xfrm>
          <a:off x="2527300" y="27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328008</xdr:rowOff>
    </xdr:from>
    <xdr:to>
      <xdr:col>4</xdr:col>
      <xdr:colOff>1117600</xdr:colOff>
      <xdr:row>36</xdr:row>
      <xdr:rowOff>36497</xdr:rowOff>
    </xdr:to>
    <xdr:cxnSp macro="">
      <xdr:nvCxnSpPr>
        <xdr:cNvPr id="110" name="直線コネクタ 109"/>
        <xdr:cNvCxnSpPr/>
      </xdr:nvCxnSpPr>
      <xdr:spPr bwMode="auto">
        <a:xfrm>
          <a:off x="5003800" y="6938358"/>
          <a:ext cx="6477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265737</xdr:rowOff>
    </xdr:from>
    <xdr:to>
      <xdr:col>4</xdr:col>
      <xdr:colOff>469900</xdr:colOff>
      <xdr:row>35</xdr:row>
      <xdr:rowOff>328008</xdr:rowOff>
    </xdr:to>
    <xdr:cxnSp macro="">
      <xdr:nvCxnSpPr>
        <xdr:cNvPr id="113" name="直線コネクタ 112"/>
        <xdr:cNvCxnSpPr/>
      </xdr:nvCxnSpPr>
      <xdr:spPr bwMode="auto">
        <a:xfrm>
          <a:off x="4305300" y="6876087"/>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204975</xdr:rowOff>
    </xdr:from>
    <xdr:to>
      <xdr:col>3</xdr:col>
      <xdr:colOff>904875</xdr:colOff>
      <xdr:row>35</xdr:row>
      <xdr:rowOff>265737</xdr:rowOff>
    </xdr:to>
    <xdr:cxnSp macro="">
      <xdr:nvCxnSpPr>
        <xdr:cNvPr id="116" name="直線コネクタ 115"/>
        <xdr:cNvCxnSpPr/>
      </xdr:nvCxnSpPr>
      <xdr:spPr bwMode="auto">
        <a:xfrm>
          <a:off x="3606800" y="6815325"/>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204975</xdr:rowOff>
    </xdr:from>
    <xdr:to>
      <xdr:col>3</xdr:col>
      <xdr:colOff>206375</xdr:colOff>
      <xdr:row>35</xdr:row>
      <xdr:rowOff>234739</xdr:rowOff>
    </xdr:to>
    <xdr:cxnSp macro="">
      <xdr:nvCxnSpPr>
        <xdr:cNvPr id="119" name="直線コネクタ 118"/>
        <xdr:cNvCxnSpPr/>
      </xdr:nvCxnSpPr>
      <xdr:spPr bwMode="auto">
        <a:xfrm flipV="1">
          <a:off x="2908300" y="6815325"/>
          <a:ext cx="698500" cy="2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328597</xdr:rowOff>
    </xdr:from>
    <xdr:to>
      <xdr:col>5</xdr:col>
      <xdr:colOff>34925</xdr:colOff>
      <xdr:row>36</xdr:row>
      <xdr:rowOff>87297</xdr:rowOff>
    </xdr:to>
    <xdr:sp macro="" textlink="">
      <xdr:nvSpPr>
        <xdr:cNvPr id="129" name="円/楕円 128"/>
        <xdr:cNvSpPr/>
      </xdr:nvSpPr>
      <xdr:spPr bwMode="auto">
        <a:xfrm>
          <a:off x="56007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300674</xdr:rowOff>
    </xdr:from>
    <xdr:ext cx="762000" cy="259045"/>
    <xdr:sp macro="" textlink="">
      <xdr:nvSpPr>
        <xdr:cNvPr id="130" name="人口1人当たり決算額の推移該当値テキスト445"/>
        <xdr:cNvSpPr txBox="1"/>
      </xdr:nvSpPr>
      <xdr:spPr>
        <a:xfrm>
          <a:off x="5740400" y="691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277208</xdr:rowOff>
    </xdr:from>
    <xdr:to>
      <xdr:col>4</xdr:col>
      <xdr:colOff>520700</xdr:colOff>
      <xdr:row>36</xdr:row>
      <xdr:rowOff>35908</xdr:rowOff>
    </xdr:to>
    <xdr:sp macro="" textlink="">
      <xdr:nvSpPr>
        <xdr:cNvPr id="131" name="円/楕円 130"/>
        <xdr:cNvSpPr/>
      </xdr:nvSpPr>
      <xdr:spPr bwMode="auto">
        <a:xfrm>
          <a:off x="4953000" y="688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46085</xdr:rowOff>
    </xdr:from>
    <xdr:ext cx="736600" cy="259045"/>
    <xdr:sp macro="" textlink="">
      <xdr:nvSpPr>
        <xdr:cNvPr id="132" name="テキスト ボックス 131"/>
        <xdr:cNvSpPr txBox="1"/>
      </xdr:nvSpPr>
      <xdr:spPr>
        <a:xfrm>
          <a:off x="4622800" y="665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214937</xdr:rowOff>
    </xdr:from>
    <xdr:to>
      <xdr:col>3</xdr:col>
      <xdr:colOff>955675</xdr:colOff>
      <xdr:row>35</xdr:row>
      <xdr:rowOff>316537</xdr:rowOff>
    </xdr:to>
    <xdr:sp macro="" textlink="">
      <xdr:nvSpPr>
        <xdr:cNvPr id="133" name="円/楕円 132"/>
        <xdr:cNvSpPr/>
      </xdr:nvSpPr>
      <xdr:spPr bwMode="auto">
        <a:xfrm>
          <a:off x="4254500" y="682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326714</xdr:rowOff>
    </xdr:from>
    <xdr:ext cx="762000" cy="259045"/>
    <xdr:sp macro="" textlink="">
      <xdr:nvSpPr>
        <xdr:cNvPr id="134" name="テキスト ボックス 133"/>
        <xdr:cNvSpPr txBox="1"/>
      </xdr:nvSpPr>
      <xdr:spPr>
        <a:xfrm>
          <a:off x="3924300" y="65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154175</xdr:rowOff>
    </xdr:from>
    <xdr:to>
      <xdr:col>3</xdr:col>
      <xdr:colOff>257175</xdr:colOff>
      <xdr:row>35</xdr:row>
      <xdr:rowOff>255775</xdr:rowOff>
    </xdr:to>
    <xdr:sp macro="" textlink="">
      <xdr:nvSpPr>
        <xdr:cNvPr id="135" name="円/楕円 134"/>
        <xdr:cNvSpPr/>
      </xdr:nvSpPr>
      <xdr:spPr bwMode="auto">
        <a:xfrm>
          <a:off x="3556000" y="676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265952</xdr:rowOff>
    </xdr:from>
    <xdr:ext cx="762000" cy="259045"/>
    <xdr:sp macro="" textlink="">
      <xdr:nvSpPr>
        <xdr:cNvPr id="136" name="テキスト ボックス 135"/>
        <xdr:cNvSpPr txBox="1"/>
      </xdr:nvSpPr>
      <xdr:spPr>
        <a:xfrm>
          <a:off x="3225800" y="653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183939</xdr:rowOff>
    </xdr:from>
    <xdr:to>
      <xdr:col>2</xdr:col>
      <xdr:colOff>692150</xdr:colOff>
      <xdr:row>35</xdr:row>
      <xdr:rowOff>285539</xdr:rowOff>
    </xdr:to>
    <xdr:sp macro="" textlink="">
      <xdr:nvSpPr>
        <xdr:cNvPr id="137" name="円/楕円 136"/>
        <xdr:cNvSpPr/>
      </xdr:nvSpPr>
      <xdr:spPr bwMode="auto">
        <a:xfrm>
          <a:off x="2857500" y="679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270316</xdr:rowOff>
    </xdr:from>
    <xdr:ext cx="762000" cy="259045"/>
    <xdr:sp macro="" textlink="">
      <xdr:nvSpPr>
        <xdr:cNvPr id="138" name="テキスト ボックス 137"/>
        <xdr:cNvSpPr txBox="1"/>
      </xdr:nvSpPr>
      <xdr:spPr>
        <a:xfrm>
          <a:off x="2527300" y="688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63531</xdr:rowOff>
    </xdr:from>
    <xdr:to>
      <xdr:col>6</xdr:col>
      <xdr:colOff>511175</xdr:colOff>
      <xdr:row>36</xdr:row>
      <xdr:rowOff>105296</xdr:rowOff>
    </xdr:to>
    <xdr:cxnSp macro="">
      <xdr:nvCxnSpPr>
        <xdr:cNvPr id="59" name="直線コネクタ 58"/>
        <xdr:cNvCxnSpPr/>
      </xdr:nvCxnSpPr>
      <xdr:spPr>
        <a:xfrm>
          <a:off x="3797300" y="6235731"/>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63531</xdr:rowOff>
    </xdr:from>
    <xdr:to>
      <xdr:col>5</xdr:col>
      <xdr:colOff>358775</xdr:colOff>
      <xdr:row>36</xdr:row>
      <xdr:rowOff>90162</xdr:rowOff>
    </xdr:to>
    <xdr:cxnSp macro="">
      <xdr:nvCxnSpPr>
        <xdr:cNvPr id="62" name="直線コネクタ 61"/>
        <xdr:cNvCxnSpPr/>
      </xdr:nvCxnSpPr>
      <xdr:spPr>
        <a:xfrm flipV="1">
          <a:off x="2908300" y="6235731"/>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90162</xdr:rowOff>
    </xdr:from>
    <xdr:to>
      <xdr:col>4</xdr:col>
      <xdr:colOff>155575</xdr:colOff>
      <xdr:row>36</xdr:row>
      <xdr:rowOff>126784</xdr:rowOff>
    </xdr:to>
    <xdr:cxnSp macro="">
      <xdr:nvCxnSpPr>
        <xdr:cNvPr id="65" name="直線コネクタ 64"/>
        <xdr:cNvCxnSpPr/>
      </xdr:nvCxnSpPr>
      <xdr:spPr>
        <a:xfrm flipV="1">
          <a:off x="2019300" y="6262362"/>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75440</xdr:rowOff>
    </xdr:from>
    <xdr:to>
      <xdr:col>2</xdr:col>
      <xdr:colOff>638175</xdr:colOff>
      <xdr:row>36</xdr:row>
      <xdr:rowOff>126784</xdr:rowOff>
    </xdr:to>
    <xdr:cxnSp macro="">
      <xdr:nvCxnSpPr>
        <xdr:cNvPr id="68" name="直線コネクタ 67"/>
        <xdr:cNvCxnSpPr/>
      </xdr:nvCxnSpPr>
      <xdr:spPr>
        <a:xfrm>
          <a:off x="1130300" y="6247640"/>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54496</xdr:rowOff>
    </xdr:from>
    <xdr:to>
      <xdr:col>6</xdr:col>
      <xdr:colOff>561975</xdr:colOff>
      <xdr:row>36</xdr:row>
      <xdr:rowOff>156096</xdr:rowOff>
    </xdr:to>
    <xdr:sp macro="" textlink="">
      <xdr:nvSpPr>
        <xdr:cNvPr id="78" name="円/楕円 77"/>
        <xdr:cNvSpPr/>
      </xdr:nvSpPr>
      <xdr:spPr>
        <a:xfrm>
          <a:off x="45847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32923</xdr:rowOff>
    </xdr:from>
    <xdr:ext cx="534377" cy="259045"/>
    <xdr:sp macro="" textlink="">
      <xdr:nvSpPr>
        <xdr:cNvPr id="79" name="人件費該当値テキスト"/>
        <xdr:cNvSpPr txBox="1"/>
      </xdr:nvSpPr>
      <xdr:spPr>
        <a:xfrm>
          <a:off x="4686300" y="62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12731</xdr:rowOff>
    </xdr:from>
    <xdr:to>
      <xdr:col>5</xdr:col>
      <xdr:colOff>409575</xdr:colOff>
      <xdr:row>36</xdr:row>
      <xdr:rowOff>114331</xdr:rowOff>
    </xdr:to>
    <xdr:sp macro="" textlink="">
      <xdr:nvSpPr>
        <xdr:cNvPr id="80" name="円/楕円 79"/>
        <xdr:cNvSpPr/>
      </xdr:nvSpPr>
      <xdr:spPr>
        <a:xfrm>
          <a:off x="3746500" y="61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105458</xdr:rowOff>
    </xdr:from>
    <xdr:ext cx="534377" cy="259045"/>
    <xdr:sp macro="" textlink="">
      <xdr:nvSpPr>
        <xdr:cNvPr id="81" name="テキスト ボックス 80"/>
        <xdr:cNvSpPr txBox="1"/>
      </xdr:nvSpPr>
      <xdr:spPr>
        <a:xfrm>
          <a:off x="3530111" y="62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39362</xdr:rowOff>
    </xdr:from>
    <xdr:to>
      <xdr:col>4</xdr:col>
      <xdr:colOff>206375</xdr:colOff>
      <xdr:row>36</xdr:row>
      <xdr:rowOff>140962</xdr:rowOff>
    </xdr:to>
    <xdr:sp macro="" textlink="">
      <xdr:nvSpPr>
        <xdr:cNvPr id="82" name="円/楕円 81"/>
        <xdr:cNvSpPr/>
      </xdr:nvSpPr>
      <xdr:spPr>
        <a:xfrm>
          <a:off x="2857500" y="6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132089</xdr:rowOff>
    </xdr:from>
    <xdr:ext cx="534377" cy="259045"/>
    <xdr:sp macro="" textlink="">
      <xdr:nvSpPr>
        <xdr:cNvPr id="83" name="テキスト ボックス 82"/>
        <xdr:cNvSpPr txBox="1"/>
      </xdr:nvSpPr>
      <xdr:spPr>
        <a:xfrm>
          <a:off x="2641111" y="63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75984</xdr:rowOff>
    </xdr:from>
    <xdr:to>
      <xdr:col>3</xdr:col>
      <xdr:colOff>3175</xdr:colOff>
      <xdr:row>37</xdr:row>
      <xdr:rowOff>6134</xdr:rowOff>
    </xdr:to>
    <xdr:sp macro="" textlink="">
      <xdr:nvSpPr>
        <xdr:cNvPr id="84" name="円/楕円 83"/>
        <xdr:cNvSpPr/>
      </xdr:nvSpPr>
      <xdr:spPr>
        <a:xfrm>
          <a:off x="1968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168711</xdr:rowOff>
    </xdr:from>
    <xdr:ext cx="534377" cy="259045"/>
    <xdr:sp macro="" textlink="">
      <xdr:nvSpPr>
        <xdr:cNvPr id="85" name="テキスト ボックス 84"/>
        <xdr:cNvSpPr txBox="1"/>
      </xdr:nvSpPr>
      <xdr:spPr>
        <a:xfrm>
          <a:off x="1752111"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24640</xdr:rowOff>
    </xdr:from>
    <xdr:to>
      <xdr:col>1</xdr:col>
      <xdr:colOff>485775</xdr:colOff>
      <xdr:row>36</xdr:row>
      <xdr:rowOff>126240</xdr:rowOff>
    </xdr:to>
    <xdr:sp macro="" textlink="">
      <xdr:nvSpPr>
        <xdr:cNvPr id="86" name="円/楕円 85"/>
        <xdr:cNvSpPr/>
      </xdr:nvSpPr>
      <xdr:spPr>
        <a:xfrm>
          <a:off x="1079500" y="6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117367</xdr:rowOff>
    </xdr:from>
    <xdr:ext cx="534377" cy="259045"/>
    <xdr:sp macro="" textlink="">
      <xdr:nvSpPr>
        <xdr:cNvPr id="87" name="テキスト ボックス 86"/>
        <xdr:cNvSpPr txBox="1"/>
      </xdr:nvSpPr>
      <xdr:spPr>
        <a:xfrm>
          <a:off x="863111" y="62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98693</xdr:rowOff>
    </xdr:from>
    <xdr:to>
      <xdr:col>6</xdr:col>
      <xdr:colOff>511175</xdr:colOff>
      <xdr:row>57</xdr:row>
      <xdr:rowOff>105738</xdr:rowOff>
    </xdr:to>
    <xdr:cxnSp macro="">
      <xdr:nvCxnSpPr>
        <xdr:cNvPr id="116" name="直線コネクタ 115"/>
        <xdr:cNvCxnSpPr/>
      </xdr:nvCxnSpPr>
      <xdr:spPr>
        <a:xfrm>
          <a:off x="3797300" y="9871343"/>
          <a:ext cx="8382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98693</xdr:rowOff>
    </xdr:from>
    <xdr:to>
      <xdr:col>5</xdr:col>
      <xdr:colOff>358775</xdr:colOff>
      <xdr:row>57</xdr:row>
      <xdr:rowOff>114226</xdr:rowOff>
    </xdr:to>
    <xdr:cxnSp macro="">
      <xdr:nvCxnSpPr>
        <xdr:cNvPr id="119" name="直線コネクタ 118"/>
        <xdr:cNvCxnSpPr/>
      </xdr:nvCxnSpPr>
      <xdr:spPr>
        <a:xfrm flipV="1">
          <a:off x="2908300" y="9871343"/>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114226</xdr:rowOff>
    </xdr:from>
    <xdr:to>
      <xdr:col>4</xdr:col>
      <xdr:colOff>155575</xdr:colOff>
      <xdr:row>57</xdr:row>
      <xdr:rowOff>122353</xdr:rowOff>
    </xdr:to>
    <xdr:cxnSp macro="">
      <xdr:nvCxnSpPr>
        <xdr:cNvPr id="122" name="直線コネクタ 121"/>
        <xdr:cNvCxnSpPr/>
      </xdr:nvCxnSpPr>
      <xdr:spPr>
        <a:xfrm flipV="1">
          <a:off x="2019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113110</xdr:rowOff>
    </xdr:from>
    <xdr:to>
      <xdr:col>2</xdr:col>
      <xdr:colOff>638175</xdr:colOff>
      <xdr:row>57</xdr:row>
      <xdr:rowOff>122353</xdr:rowOff>
    </xdr:to>
    <xdr:cxnSp macro="">
      <xdr:nvCxnSpPr>
        <xdr:cNvPr id="125" name="直線コネクタ 124"/>
        <xdr:cNvCxnSpPr/>
      </xdr:nvCxnSpPr>
      <xdr:spPr>
        <a:xfrm>
          <a:off x="1130300" y="9885760"/>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54938</xdr:rowOff>
    </xdr:from>
    <xdr:to>
      <xdr:col>6</xdr:col>
      <xdr:colOff>561975</xdr:colOff>
      <xdr:row>57</xdr:row>
      <xdr:rowOff>156538</xdr:rowOff>
    </xdr:to>
    <xdr:sp macro="" textlink="">
      <xdr:nvSpPr>
        <xdr:cNvPr id="135" name="円/楕円 134"/>
        <xdr:cNvSpPr/>
      </xdr:nvSpPr>
      <xdr:spPr>
        <a:xfrm>
          <a:off x="4584700" y="9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14315</xdr:rowOff>
    </xdr:from>
    <xdr:ext cx="534377" cy="259045"/>
    <xdr:sp macro="" textlink="">
      <xdr:nvSpPr>
        <xdr:cNvPr id="136" name="物件費該当値テキスト"/>
        <xdr:cNvSpPr txBox="1"/>
      </xdr:nvSpPr>
      <xdr:spPr>
        <a:xfrm>
          <a:off x="4686300" y="96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47893</xdr:rowOff>
    </xdr:from>
    <xdr:to>
      <xdr:col>5</xdr:col>
      <xdr:colOff>409575</xdr:colOff>
      <xdr:row>57</xdr:row>
      <xdr:rowOff>149493</xdr:rowOff>
    </xdr:to>
    <xdr:sp macro="" textlink="">
      <xdr:nvSpPr>
        <xdr:cNvPr id="137" name="円/楕円 136"/>
        <xdr:cNvSpPr/>
      </xdr:nvSpPr>
      <xdr:spPr>
        <a:xfrm>
          <a:off x="37465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166020</xdr:rowOff>
    </xdr:from>
    <xdr:ext cx="534377" cy="259045"/>
    <xdr:sp macro="" textlink="">
      <xdr:nvSpPr>
        <xdr:cNvPr id="138" name="テキスト ボックス 137"/>
        <xdr:cNvSpPr txBox="1"/>
      </xdr:nvSpPr>
      <xdr:spPr>
        <a:xfrm>
          <a:off x="3530111" y="95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63426</xdr:rowOff>
    </xdr:from>
    <xdr:to>
      <xdr:col>4</xdr:col>
      <xdr:colOff>206375</xdr:colOff>
      <xdr:row>57</xdr:row>
      <xdr:rowOff>165026</xdr:rowOff>
    </xdr:to>
    <xdr:sp macro="" textlink="">
      <xdr:nvSpPr>
        <xdr:cNvPr id="139" name="円/楕円 138"/>
        <xdr:cNvSpPr/>
      </xdr:nvSpPr>
      <xdr:spPr>
        <a:xfrm>
          <a:off x="2857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10103</xdr:rowOff>
    </xdr:from>
    <xdr:ext cx="534377" cy="259045"/>
    <xdr:sp macro="" textlink="">
      <xdr:nvSpPr>
        <xdr:cNvPr id="140" name="テキスト ボックス 139"/>
        <xdr:cNvSpPr txBox="1"/>
      </xdr:nvSpPr>
      <xdr:spPr>
        <a:xfrm>
          <a:off x="2641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71553</xdr:rowOff>
    </xdr:from>
    <xdr:to>
      <xdr:col>3</xdr:col>
      <xdr:colOff>3175</xdr:colOff>
      <xdr:row>58</xdr:row>
      <xdr:rowOff>1703</xdr:rowOff>
    </xdr:to>
    <xdr:sp macro="" textlink="">
      <xdr:nvSpPr>
        <xdr:cNvPr id="141" name="円/楕円 140"/>
        <xdr:cNvSpPr/>
      </xdr:nvSpPr>
      <xdr:spPr>
        <a:xfrm>
          <a:off x="1968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18230</xdr:rowOff>
    </xdr:from>
    <xdr:ext cx="534377" cy="259045"/>
    <xdr:sp macro="" textlink="">
      <xdr:nvSpPr>
        <xdr:cNvPr id="142" name="テキスト ボックス 141"/>
        <xdr:cNvSpPr txBox="1"/>
      </xdr:nvSpPr>
      <xdr:spPr>
        <a:xfrm>
          <a:off x="1752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62310</xdr:rowOff>
    </xdr:from>
    <xdr:to>
      <xdr:col>1</xdr:col>
      <xdr:colOff>485775</xdr:colOff>
      <xdr:row>57</xdr:row>
      <xdr:rowOff>163910</xdr:rowOff>
    </xdr:to>
    <xdr:sp macro="" textlink="">
      <xdr:nvSpPr>
        <xdr:cNvPr id="143" name="円/楕円 142"/>
        <xdr:cNvSpPr/>
      </xdr:nvSpPr>
      <xdr:spPr>
        <a:xfrm>
          <a:off x="1079500" y="9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8987</xdr:rowOff>
    </xdr:from>
    <xdr:ext cx="534377" cy="259045"/>
    <xdr:sp macro="" textlink="">
      <xdr:nvSpPr>
        <xdr:cNvPr id="144" name="テキスト ボックス 143"/>
        <xdr:cNvSpPr txBox="1"/>
      </xdr:nvSpPr>
      <xdr:spPr>
        <a:xfrm>
          <a:off x="863111" y="96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152349</xdr:rowOff>
    </xdr:from>
    <xdr:to>
      <xdr:col>6</xdr:col>
      <xdr:colOff>511175</xdr:colOff>
      <xdr:row>78</xdr:row>
      <xdr:rowOff>153112</xdr:rowOff>
    </xdr:to>
    <xdr:cxnSp macro="">
      <xdr:nvCxnSpPr>
        <xdr:cNvPr id="173" name="直線コネクタ 172"/>
        <xdr:cNvCxnSpPr/>
      </xdr:nvCxnSpPr>
      <xdr:spPr>
        <a:xfrm flipV="1">
          <a:off x="3797300" y="1352544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153112</xdr:rowOff>
    </xdr:from>
    <xdr:to>
      <xdr:col>5</xdr:col>
      <xdr:colOff>358775</xdr:colOff>
      <xdr:row>78</xdr:row>
      <xdr:rowOff>160655</xdr:rowOff>
    </xdr:to>
    <xdr:cxnSp macro="">
      <xdr:nvCxnSpPr>
        <xdr:cNvPr id="176" name="直線コネクタ 175"/>
        <xdr:cNvCxnSpPr/>
      </xdr:nvCxnSpPr>
      <xdr:spPr>
        <a:xfrm flipV="1">
          <a:off x="2908300" y="1352621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146214</xdr:rowOff>
    </xdr:from>
    <xdr:to>
      <xdr:col>4</xdr:col>
      <xdr:colOff>155575</xdr:colOff>
      <xdr:row>78</xdr:row>
      <xdr:rowOff>160655</xdr:rowOff>
    </xdr:to>
    <xdr:cxnSp macro="">
      <xdr:nvCxnSpPr>
        <xdr:cNvPr id="179" name="直線コネクタ 178"/>
        <xdr:cNvCxnSpPr/>
      </xdr:nvCxnSpPr>
      <xdr:spPr>
        <a:xfrm>
          <a:off x="2019300" y="13519314"/>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146214</xdr:rowOff>
    </xdr:from>
    <xdr:to>
      <xdr:col>2</xdr:col>
      <xdr:colOff>638175</xdr:colOff>
      <xdr:row>78</xdr:row>
      <xdr:rowOff>169266</xdr:rowOff>
    </xdr:to>
    <xdr:cxnSp macro="">
      <xdr:nvCxnSpPr>
        <xdr:cNvPr id="182" name="直線コネクタ 181"/>
        <xdr:cNvCxnSpPr/>
      </xdr:nvCxnSpPr>
      <xdr:spPr>
        <a:xfrm flipV="1">
          <a:off x="1130300" y="13519314"/>
          <a:ext cx="8890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101549</xdr:rowOff>
    </xdr:from>
    <xdr:to>
      <xdr:col>6</xdr:col>
      <xdr:colOff>561975</xdr:colOff>
      <xdr:row>79</xdr:row>
      <xdr:rowOff>31699</xdr:rowOff>
    </xdr:to>
    <xdr:sp macro="" textlink="">
      <xdr:nvSpPr>
        <xdr:cNvPr id="192" name="円/楕円 191"/>
        <xdr:cNvSpPr/>
      </xdr:nvSpPr>
      <xdr:spPr>
        <a:xfrm>
          <a:off x="45847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16476</xdr:rowOff>
    </xdr:from>
    <xdr:ext cx="469744" cy="259045"/>
    <xdr:sp macro="" textlink="">
      <xdr:nvSpPr>
        <xdr:cNvPr id="193" name="維持補修費該当値テキスト"/>
        <xdr:cNvSpPr txBox="1"/>
      </xdr:nvSpPr>
      <xdr:spPr>
        <a:xfrm>
          <a:off x="4686300" y="133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102312</xdr:rowOff>
    </xdr:from>
    <xdr:to>
      <xdr:col>5</xdr:col>
      <xdr:colOff>409575</xdr:colOff>
      <xdr:row>79</xdr:row>
      <xdr:rowOff>32462</xdr:rowOff>
    </xdr:to>
    <xdr:sp macro="" textlink="">
      <xdr:nvSpPr>
        <xdr:cNvPr id="194" name="円/楕円 193"/>
        <xdr:cNvSpPr/>
      </xdr:nvSpPr>
      <xdr:spPr>
        <a:xfrm>
          <a:off x="3746500" y="134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23589</xdr:rowOff>
    </xdr:from>
    <xdr:ext cx="469744" cy="259045"/>
    <xdr:sp macro="" textlink="">
      <xdr:nvSpPr>
        <xdr:cNvPr id="195" name="テキスト ボックス 194"/>
        <xdr:cNvSpPr txBox="1"/>
      </xdr:nvSpPr>
      <xdr:spPr>
        <a:xfrm>
          <a:off x="3562427" y="1356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109855</xdr:rowOff>
    </xdr:from>
    <xdr:to>
      <xdr:col>4</xdr:col>
      <xdr:colOff>206375</xdr:colOff>
      <xdr:row>79</xdr:row>
      <xdr:rowOff>40005</xdr:rowOff>
    </xdr:to>
    <xdr:sp macro="" textlink="">
      <xdr:nvSpPr>
        <xdr:cNvPr id="196" name="円/楕円 195"/>
        <xdr:cNvSpPr/>
      </xdr:nvSpPr>
      <xdr:spPr>
        <a:xfrm>
          <a:off x="2857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31132</xdr:rowOff>
    </xdr:from>
    <xdr:ext cx="469744" cy="259045"/>
    <xdr:sp macro="" textlink="">
      <xdr:nvSpPr>
        <xdr:cNvPr id="197" name="テキスト ボックス 196"/>
        <xdr:cNvSpPr txBox="1"/>
      </xdr:nvSpPr>
      <xdr:spPr>
        <a:xfrm>
          <a:off x="2673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95414</xdr:rowOff>
    </xdr:from>
    <xdr:to>
      <xdr:col>3</xdr:col>
      <xdr:colOff>3175</xdr:colOff>
      <xdr:row>79</xdr:row>
      <xdr:rowOff>25564</xdr:rowOff>
    </xdr:to>
    <xdr:sp macro="" textlink="">
      <xdr:nvSpPr>
        <xdr:cNvPr id="198" name="円/楕円 197"/>
        <xdr:cNvSpPr/>
      </xdr:nvSpPr>
      <xdr:spPr>
        <a:xfrm>
          <a:off x="1968500" y="13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16691</xdr:rowOff>
    </xdr:from>
    <xdr:ext cx="469744" cy="259045"/>
    <xdr:sp macro="" textlink="">
      <xdr:nvSpPr>
        <xdr:cNvPr id="199" name="テキスト ボックス 198"/>
        <xdr:cNvSpPr txBox="1"/>
      </xdr:nvSpPr>
      <xdr:spPr>
        <a:xfrm>
          <a:off x="1784427"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118466</xdr:rowOff>
    </xdr:from>
    <xdr:to>
      <xdr:col>1</xdr:col>
      <xdr:colOff>485775</xdr:colOff>
      <xdr:row>79</xdr:row>
      <xdr:rowOff>48616</xdr:rowOff>
    </xdr:to>
    <xdr:sp macro="" textlink="">
      <xdr:nvSpPr>
        <xdr:cNvPr id="200" name="円/楕円 199"/>
        <xdr:cNvSpPr/>
      </xdr:nvSpPr>
      <xdr:spPr>
        <a:xfrm>
          <a:off x="10795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39743</xdr:rowOff>
    </xdr:from>
    <xdr:ext cx="469744" cy="259045"/>
    <xdr:sp macro="" textlink="">
      <xdr:nvSpPr>
        <xdr:cNvPr id="201" name="テキスト ボックス 200"/>
        <xdr:cNvSpPr txBox="1"/>
      </xdr:nvSpPr>
      <xdr:spPr>
        <a:xfrm>
          <a:off x="895427" y="135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104191</xdr:rowOff>
    </xdr:from>
    <xdr:to>
      <xdr:col>6</xdr:col>
      <xdr:colOff>511175</xdr:colOff>
      <xdr:row>96</xdr:row>
      <xdr:rowOff>38964</xdr:rowOff>
    </xdr:to>
    <xdr:cxnSp macro="">
      <xdr:nvCxnSpPr>
        <xdr:cNvPr id="231" name="直線コネクタ 230"/>
        <xdr:cNvCxnSpPr/>
      </xdr:nvCxnSpPr>
      <xdr:spPr>
        <a:xfrm flipV="1">
          <a:off x="3797300" y="16391941"/>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38964</xdr:rowOff>
    </xdr:from>
    <xdr:to>
      <xdr:col>5</xdr:col>
      <xdr:colOff>358775</xdr:colOff>
      <xdr:row>96</xdr:row>
      <xdr:rowOff>88264</xdr:rowOff>
    </xdr:to>
    <xdr:cxnSp macro="">
      <xdr:nvCxnSpPr>
        <xdr:cNvPr id="234" name="直線コネクタ 233"/>
        <xdr:cNvCxnSpPr/>
      </xdr:nvCxnSpPr>
      <xdr:spPr>
        <a:xfrm flipV="1">
          <a:off x="2908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88264</xdr:rowOff>
    </xdr:from>
    <xdr:to>
      <xdr:col>4</xdr:col>
      <xdr:colOff>155575</xdr:colOff>
      <xdr:row>97</xdr:row>
      <xdr:rowOff>13075</xdr:rowOff>
    </xdr:to>
    <xdr:cxnSp macro="">
      <xdr:nvCxnSpPr>
        <xdr:cNvPr id="237" name="直線コネクタ 236"/>
        <xdr:cNvCxnSpPr/>
      </xdr:nvCxnSpPr>
      <xdr:spPr>
        <a:xfrm flipV="1">
          <a:off x="2019300" y="16547464"/>
          <a:ext cx="889000" cy="9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13075</xdr:rowOff>
    </xdr:from>
    <xdr:to>
      <xdr:col>2</xdr:col>
      <xdr:colOff>638175</xdr:colOff>
      <xdr:row>97</xdr:row>
      <xdr:rowOff>51708</xdr:rowOff>
    </xdr:to>
    <xdr:cxnSp macro="">
      <xdr:nvCxnSpPr>
        <xdr:cNvPr id="240" name="直線コネクタ 239"/>
        <xdr:cNvCxnSpPr/>
      </xdr:nvCxnSpPr>
      <xdr:spPr>
        <a:xfrm flipV="1">
          <a:off x="1130300" y="16643725"/>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53391</xdr:rowOff>
    </xdr:from>
    <xdr:to>
      <xdr:col>6</xdr:col>
      <xdr:colOff>561975</xdr:colOff>
      <xdr:row>95</xdr:row>
      <xdr:rowOff>154991</xdr:rowOff>
    </xdr:to>
    <xdr:sp macro="" textlink="">
      <xdr:nvSpPr>
        <xdr:cNvPr id="250" name="円/楕円 249"/>
        <xdr:cNvSpPr/>
      </xdr:nvSpPr>
      <xdr:spPr>
        <a:xfrm>
          <a:off x="45847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31818</xdr:rowOff>
    </xdr:from>
    <xdr:ext cx="534377" cy="259045"/>
    <xdr:sp macro="" textlink="">
      <xdr:nvSpPr>
        <xdr:cNvPr id="251" name="扶助費該当値テキスト"/>
        <xdr:cNvSpPr txBox="1"/>
      </xdr:nvSpPr>
      <xdr:spPr>
        <a:xfrm>
          <a:off x="4686300" y="163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159614</xdr:rowOff>
    </xdr:from>
    <xdr:to>
      <xdr:col>5</xdr:col>
      <xdr:colOff>409575</xdr:colOff>
      <xdr:row>96</xdr:row>
      <xdr:rowOff>89764</xdr:rowOff>
    </xdr:to>
    <xdr:sp macro="" textlink="">
      <xdr:nvSpPr>
        <xdr:cNvPr id="252" name="円/楕円 251"/>
        <xdr:cNvSpPr/>
      </xdr:nvSpPr>
      <xdr:spPr>
        <a:xfrm>
          <a:off x="3746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80891</xdr:rowOff>
    </xdr:from>
    <xdr:ext cx="534377" cy="259045"/>
    <xdr:sp macro="" textlink="">
      <xdr:nvSpPr>
        <xdr:cNvPr id="253" name="テキスト ボックス 252"/>
        <xdr:cNvSpPr txBox="1"/>
      </xdr:nvSpPr>
      <xdr:spPr>
        <a:xfrm>
          <a:off x="3530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37464</xdr:rowOff>
    </xdr:from>
    <xdr:to>
      <xdr:col>4</xdr:col>
      <xdr:colOff>206375</xdr:colOff>
      <xdr:row>96</xdr:row>
      <xdr:rowOff>139064</xdr:rowOff>
    </xdr:to>
    <xdr:sp macro="" textlink="">
      <xdr:nvSpPr>
        <xdr:cNvPr id="254" name="円/楕円 253"/>
        <xdr:cNvSpPr/>
      </xdr:nvSpPr>
      <xdr:spPr>
        <a:xfrm>
          <a:off x="2857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130191</xdr:rowOff>
    </xdr:from>
    <xdr:ext cx="534377" cy="259045"/>
    <xdr:sp macro="" textlink="">
      <xdr:nvSpPr>
        <xdr:cNvPr id="255" name="テキスト ボックス 254"/>
        <xdr:cNvSpPr txBox="1"/>
      </xdr:nvSpPr>
      <xdr:spPr>
        <a:xfrm>
          <a:off x="2641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133725</xdr:rowOff>
    </xdr:from>
    <xdr:to>
      <xdr:col>3</xdr:col>
      <xdr:colOff>3175</xdr:colOff>
      <xdr:row>97</xdr:row>
      <xdr:rowOff>63875</xdr:rowOff>
    </xdr:to>
    <xdr:sp macro="" textlink="">
      <xdr:nvSpPr>
        <xdr:cNvPr id="256" name="円/楕円 255"/>
        <xdr:cNvSpPr/>
      </xdr:nvSpPr>
      <xdr:spPr>
        <a:xfrm>
          <a:off x="1968500" y="16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55002</xdr:rowOff>
    </xdr:from>
    <xdr:ext cx="534377" cy="259045"/>
    <xdr:sp macro="" textlink="">
      <xdr:nvSpPr>
        <xdr:cNvPr id="257" name="テキスト ボックス 256"/>
        <xdr:cNvSpPr txBox="1"/>
      </xdr:nvSpPr>
      <xdr:spPr>
        <a:xfrm>
          <a:off x="1752111" y="166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908</xdr:rowOff>
    </xdr:from>
    <xdr:to>
      <xdr:col>1</xdr:col>
      <xdr:colOff>485775</xdr:colOff>
      <xdr:row>97</xdr:row>
      <xdr:rowOff>102508</xdr:rowOff>
    </xdr:to>
    <xdr:sp macro="" textlink="">
      <xdr:nvSpPr>
        <xdr:cNvPr id="258" name="円/楕円 257"/>
        <xdr:cNvSpPr/>
      </xdr:nvSpPr>
      <xdr:spPr>
        <a:xfrm>
          <a:off x="1079500" y="166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93635</xdr:rowOff>
    </xdr:from>
    <xdr:ext cx="534377" cy="259045"/>
    <xdr:sp macro="" textlink="">
      <xdr:nvSpPr>
        <xdr:cNvPr id="259" name="テキスト ボックス 258"/>
        <xdr:cNvSpPr txBox="1"/>
      </xdr:nvSpPr>
      <xdr:spPr>
        <a:xfrm>
          <a:off x="863111" y="167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53224</xdr:rowOff>
    </xdr:from>
    <xdr:to>
      <xdr:col>15</xdr:col>
      <xdr:colOff>180975</xdr:colOff>
      <xdr:row>37</xdr:row>
      <xdr:rowOff>6698</xdr:rowOff>
    </xdr:to>
    <xdr:cxnSp macro="">
      <xdr:nvCxnSpPr>
        <xdr:cNvPr id="290" name="直線コネクタ 289"/>
        <xdr:cNvCxnSpPr/>
      </xdr:nvCxnSpPr>
      <xdr:spPr>
        <a:xfrm>
          <a:off x="9639300" y="6225424"/>
          <a:ext cx="838200" cy="1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53224</xdr:rowOff>
    </xdr:from>
    <xdr:to>
      <xdr:col>14</xdr:col>
      <xdr:colOff>28575</xdr:colOff>
      <xdr:row>36</xdr:row>
      <xdr:rowOff>112355</xdr:rowOff>
    </xdr:to>
    <xdr:cxnSp macro="">
      <xdr:nvCxnSpPr>
        <xdr:cNvPr id="293" name="直線コネクタ 292"/>
        <xdr:cNvCxnSpPr/>
      </xdr:nvCxnSpPr>
      <xdr:spPr>
        <a:xfrm flipV="1">
          <a:off x="8750300" y="6225424"/>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112355</xdr:rowOff>
    </xdr:from>
    <xdr:to>
      <xdr:col>12</xdr:col>
      <xdr:colOff>511175</xdr:colOff>
      <xdr:row>37</xdr:row>
      <xdr:rowOff>53844</xdr:rowOff>
    </xdr:to>
    <xdr:cxnSp macro="">
      <xdr:nvCxnSpPr>
        <xdr:cNvPr id="296" name="直線コネクタ 295"/>
        <xdr:cNvCxnSpPr/>
      </xdr:nvCxnSpPr>
      <xdr:spPr>
        <a:xfrm flipV="1">
          <a:off x="7861300" y="6284555"/>
          <a:ext cx="889000" cy="1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53844</xdr:rowOff>
    </xdr:from>
    <xdr:to>
      <xdr:col>11</xdr:col>
      <xdr:colOff>307975</xdr:colOff>
      <xdr:row>37</xdr:row>
      <xdr:rowOff>60082</xdr:rowOff>
    </xdr:to>
    <xdr:cxnSp macro="">
      <xdr:nvCxnSpPr>
        <xdr:cNvPr id="299" name="直線コネクタ 298"/>
        <xdr:cNvCxnSpPr/>
      </xdr:nvCxnSpPr>
      <xdr:spPr>
        <a:xfrm flipV="1">
          <a:off x="6972300" y="6397494"/>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127348</xdr:rowOff>
    </xdr:from>
    <xdr:to>
      <xdr:col>15</xdr:col>
      <xdr:colOff>231775</xdr:colOff>
      <xdr:row>37</xdr:row>
      <xdr:rowOff>57498</xdr:rowOff>
    </xdr:to>
    <xdr:sp macro="" textlink="">
      <xdr:nvSpPr>
        <xdr:cNvPr id="309" name="円/楕円 308"/>
        <xdr:cNvSpPr/>
      </xdr:nvSpPr>
      <xdr:spPr>
        <a:xfrm>
          <a:off x="10426700" y="62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105775</xdr:rowOff>
    </xdr:from>
    <xdr:ext cx="534377" cy="259045"/>
    <xdr:sp macro="" textlink="">
      <xdr:nvSpPr>
        <xdr:cNvPr id="310" name="補助費等該当値テキスト"/>
        <xdr:cNvSpPr txBox="1"/>
      </xdr:nvSpPr>
      <xdr:spPr>
        <a:xfrm>
          <a:off x="10528300" y="62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2424</xdr:rowOff>
    </xdr:from>
    <xdr:to>
      <xdr:col>14</xdr:col>
      <xdr:colOff>79375</xdr:colOff>
      <xdr:row>36</xdr:row>
      <xdr:rowOff>104024</xdr:rowOff>
    </xdr:to>
    <xdr:sp macro="" textlink="">
      <xdr:nvSpPr>
        <xdr:cNvPr id="311" name="円/楕円 310"/>
        <xdr:cNvSpPr/>
      </xdr:nvSpPr>
      <xdr:spPr>
        <a:xfrm>
          <a:off x="9588500" y="61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95151</xdr:rowOff>
    </xdr:from>
    <xdr:ext cx="534377" cy="259045"/>
    <xdr:sp macro="" textlink="">
      <xdr:nvSpPr>
        <xdr:cNvPr id="312" name="テキスト ボックス 311"/>
        <xdr:cNvSpPr txBox="1"/>
      </xdr:nvSpPr>
      <xdr:spPr>
        <a:xfrm>
          <a:off x="9372111" y="62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61555</xdr:rowOff>
    </xdr:from>
    <xdr:to>
      <xdr:col>12</xdr:col>
      <xdr:colOff>561975</xdr:colOff>
      <xdr:row>36</xdr:row>
      <xdr:rowOff>163155</xdr:rowOff>
    </xdr:to>
    <xdr:sp macro="" textlink="">
      <xdr:nvSpPr>
        <xdr:cNvPr id="313" name="円/楕円 312"/>
        <xdr:cNvSpPr/>
      </xdr:nvSpPr>
      <xdr:spPr>
        <a:xfrm>
          <a:off x="8699500" y="62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154282</xdr:rowOff>
    </xdr:from>
    <xdr:ext cx="534377" cy="259045"/>
    <xdr:sp macro="" textlink="">
      <xdr:nvSpPr>
        <xdr:cNvPr id="314" name="テキスト ボックス 313"/>
        <xdr:cNvSpPr txBox="1"/>
      </xdr:nvSpPr>
      <xdr:spPr>
        <a:xfrm>
          <a:off x="8483111" y="6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3044</xdr:rowOff>
    </xdr:from>
    <xdr:to>
      <xdr:col>11</xdr:col>
      <xdr:colOff>358775</xdr:colOff>
      <xdr:row>37</xdr:row>
      <xdr:rowOff>104644</xdr:rowOff>
    </xdr:to>
    <xdr:sp macro="" textlink="">
      <xdr:nvSpPr>
        <xdr:cNvPr id="315" name="円/楕円 314"/>
        <xdr:cNvSpPr/>
      </xdr:nvSpPr>
      <xdr:spPr>
        <a:xfrm>
          <a:off x="7810500" y="6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95771</xdr:rowOff>
    </xdr:from>
    <xdr:ext cx="534377" cy="259045"/>
    <xdr:sp macro="" textlink="">
      <xdr:nvSpPr>
        <xdr:cNvPr id="316" name="テキスト ボックス 315"/>
        <xdr:cNvSpPr txBox="1"/>
      </xdr:nvSpPr>
      <xdr:spPr>
        <a:xfrm>
          <a:off x="7594111" y="64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9282</xdr:rowOff>
    </xdr:from>
    <xdr:to>
      <xdr:col>10</xdr:col>
      <xdr:colOff>155575</xdr:colOff>
      <xdr:row>37</xdr:row>
      <xdr:rowOff>110882</xdr:rowOff>
    </xdr:to>
    <xdr:sp macro="" textlink="">
      <xdr:nvSpPr>
        <xdr:cNvPr id="317" name="円/楕円 316"/>
        <xdr:cNvSpPr/>
      </xdr:nvSpPr>
      <xdr:spPr>
        <a:xfrm>
          <a:off x="6921500" y="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102009</xdr:rowOff>
    </xdr:from>
    <xdr:ext cx="534377" cy="259045"/>
    <xdr:sp macro="" textlink="">
      <xdr:nvSpPr>
        <xdr:cNvPr id="318" name="テキスト ボックス 317"/>
        <xdr:cNvSpPr txBox="1"/>
      </xdr:nvSpPr>
      <xdr:spPr>
        <a:xfrm>
          <a:off x="6705111" y="64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45218</xdr:rowOff>
    </xdr:from>
    <xdr:to>
      <xdr:col>15</xdr:col>
      <xdr:colOff>180975</xdr:colOff>
      <xdr:row>59</xdr:row>
      <xdr:rowOff>70854</xdr:rowOff>
    </xdr:to>
    <xdr:cxnSp macro="">
      <xdr:nvCxnSpPr>
        <xdr:cNvPr id="349" name="直線コネクタ 348"/>
        <xdr:cNvCxnSpPr/>
      </xdr:nvCxnSpPr>
      <xdr:spPr>
        <a:xfrm flipV="1">
          <a:off x="9639300" y="10160768"/>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34010</xdr:rowOff>
    </xdr:from>
    <xdr:to>
      <xdr:col>14</xdr:col>
      <xdr:colOff>28575</xdr:colOff>
      <xdr:row>59</xdr:row>
      <xdr:rowOff>70854</xdr:rowOff>
    </xdr:to>
    <xdr:cxnSp macro="">
      <xdr:nvCxnSpPr>
        <xdr:cNvPr id="352" name="直線コネクタ 351"/>
        <xdr:cNvCxnSpPr/>
      </xdr:nvCxnSpPr>
      <xdr:spPr>
        <a:xfrm>
          <a:off x="8750300" y="10149560"/>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34010</xdr:rowOff>
    </xdr:from>
    <xdr:to>
      <xdr:col>12</xdr:col>
      <xdr:colOff>511175</xdr:colOff>
      <xdr:row>59</xdr:row>
      <xdr:rowOff>65354</xdr:rowOff>
    </xdr:to>
    <xdr:cxnSp macro="">
      <xdr:nvCxnSpPr>
        <xdr:cNvPr id="355" name="直線コネクタ 354"/>
        <xdr:cNvCxnSpPr/>
      </xdr:nvCxnSpPr>
      <xdr:spPr>
        <a:xfrm flipV="1">
          <a:off x="7861300" y="10149560"/>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57789</xdr:rowOff>
    </xdr:from>
    <xdr:to>
      <xdr:col>11</xdr:col>
      <xdr:colOff>307975</xdr:colOff>
      <xdr:row>59</xdr:row>
      <xdr:rowOff>65354</xdr:rowOff>
    </xdr:to>
    <xdr:cxnSp macro="">
      <xdr:nvCxnSpPr>
        <xdr:cNvPr id="358" name="直線コネクタ 357"/>
        <xdr:cNvCxnSpPr/>
      </xdr:nvCxnSpPr>
      <xdr:spPr>
        <a:xfrm>
          <a:off x="6972300" y="10173339"/>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165868</xdr:rowOff>
    </xdr:from>
    <xdr:to>
      <xdr:col>15</xdr:col>
      <xdr:colOff>231775</xdr:colOff>
      <xdr:row>59</xdr:row>
      <xdr:rowOff>96018</xdr:rowOff>
    </xdr:to>
    <xdr:sp macro="" textlink="">
      <xdr:nvSpPr>
        <xdr:cNvPr id="368" name="円/楕円 367"/>
        <xdr:cNvSpPr/>
      </xdr:nvSpPr>
      <xdr:spPr>
        <a:xfrm>
          <a:off x="10426700" y="101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20054</xdr:rowOff>
    </xdr:from>
    <xdr:to>
      <xdr:col>14</xdr:col>
      <xdr:colOff>79375</xdr:colOff>
      <xdr:row>59</xdr:row>
      <xdr:rowOff>121654</xdr:rowOff>
    </xdr:to>
    <xdr:sp macro="" textlink="">
      <xdr:nvSpPr>
        <xdr:cNvPr id="370" name="円/楕円 369"/>
        <xdr:cNvSpPr/>
      </xdr:nvSpPr>
      <xdr:spPr>
        <a:xfrm>
          <a:off x="9588500" y="10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112781</xdr:rowOff>
    </xdr:from>
    <xdr:ext cx="534377" cy="259045"/>
    <xdr:sp macro="" textlink="">
      <xdr:nvSpPr>
        <xdr:cNvPr id="371" name="テキスト ボックス 370"/>
        <xdr:cNvSpPr txBox="1"/>
      </xdr:nvSpPr>
      <xdr:spPr>
        <a:xfrm>
          <a:off x="9372111" y="102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154660</xdr:rowOff>
    </xdr:from>
    <xdr:to>
      <xdr:col>12</xdr:col>
      <xdr:colOff>561975</xdr:colOff>
      <xdr:row>59</xdr:row>
      <xdr:rowOff>84810</xdr:rowOff>
    </xdr:to>
    <xdr:sp macro="" textlink="">
      <xdr:nvSpPr>
        <xdr:cNvPr id="372" name="円/楕円 371"/>
        <xdr:cNvSpPr/>
      </xdr:nvSpPr>
      <xdr:spPr>
        <a:xfrm>
          <a:off x="8699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75937</xdr:rowOff>
    </xdr:from>
    <xdr:ext cx="534377" cy="259045"/>
    <xdr:sp macro="" textlink="">
      <xdr:nvSpPr>
        <xdr:cNvPr id="373" name="テキスト ボックス 372"/>
        <xdr:cNvSpPr txBox="1"/>
      </xdr:nvSpPr>
      <xdr:spPr>
        <a:xfrm>
          <a:off x="8483111" y="101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14554</xdr:rowOff>
    </xdr:from>
    <xdr:to>
      <xdr:col>11</xdr:col>
      <xdr:colOff>358775</xdr:colOff>
      <xdr:row>59</xdr:row>
      <xdr:rowOff>116154</xdr:rowOff>
    </xdr:to>
    <xdr:sp macro="" textlink="">
      <xdr:nvSpPr>
        <xdr:cNvPr id="374" name="円/楕円 373"/>
        <xdr:cNvSpPr/>
      </xdr:nvSpPr>
      <xdr:spPr>
        <a:xfrm>
          <a:off x="7810500" y="101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107281</xdr:rowOff>
    </xdr:from>
    <xdr:ext cx="534377" cy="259045"/>
    <xdr:sp macro="" textlink="">
      <xdr:nvSpPr>
        <xdr:cNvPr id="375" name="テキスト ボックス 374"/>
        <xdr:cNvSpPr txBox="1"/>
      </xdr:nvSpPr>
      <xdr:spPr>
        <a:xfrm>
          <a:off x="7594111" y="102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6989</xdr:rowOff>
    </xdr:from>
    <xdr:to>
      <xdr:col>10</xdr:col>
      <xdr:colOff>155575</xdr:colOff>
      <xdr:row>59</xdr:row>
      <xdr:rowOff>108589</xdr:rowOff>
    </xdr:to>
    <xdr:sp macro="" textlink="">
      <xdr:nvSpPr>
        <xdr:cNvPr id="376" name="円/楕円 375"/>
        <xdr:cNvSpPr/>
      </xdr:nvSpPr>
      <xdr:spPr>
        <a:xfrm>
          <a:off x="6921500" y="101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99716</xdr:rowOff>
    </xdr:from>
    <xdr:ext cx="534377" cy="259045"/>
    <xdr:sp macro="" textlink="">
      <xdr:nvSpPr>
        <xdr:cNvPr id="377" name="テキスト ボックス 376"/>
        <xdr:cNvSpPr txBox="1"/>
      </xdr:nvSpPr>
      <xdr:spPr>
        <a:xfrm>
          <a:off x="6705111" y="102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93397</xdr:rowOff>
    </xdr:from>
    <xdr:to>
      <xdr:col>15</xdr:col>
      <xdr:colOff>180975</xdr:colOff>
      <xdr:row>79</xdr:row>
      <xdr:rowOff>94295</xdr:rowOff>
    </xdr:to>
    <xdr:cxnSp macro="">
      <xdr:nvCxnSpPr>
        <xdr:cNvPr id="408" name="直線コネクタ 407"/>
        <xdr:cNvCxnSpPr/>
      </xdr:nvCxnSpPr>
      <xdr:spPr>
        <a:xfrm>
          <a:off x="9639300" y="13637947"/>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89546</xdr:rowOff>
    </xdr:from>
    <xdr:to>
      <xdr:col>14</xdr:col>
      <xdr:colOff>28575</xdr:colOff>
      <xdr:row>79</xdr:row>
      <xdr:rowOff>93397</xdr:rowOff>
    </xdr:to>
    <xdr:cxnSp macro="">
      <xdr:nvCxnSpPr>
        <xdr:cNvPr id="411" name="直線コネクタ 410"/>
        <xdr:cNvCxnSpPr/>
      </xdr:nvCxnSpPr>
      <xdr:spPr>
        <a:xfrm>
          <a:off x="8750300" y="13634096"/>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43495</xdr:rowOff>
    </xdr:from>
    <xdr:to>
      <xdr:col>15</xdr:col>
      <xdr:colOff>231775</xdr:colOff>
      <xdr:row>79</xdr:row>
      <xdr:rowOff>145095</xdr:rowOff>
    </xdr:to>
    <xdr:sp macro="" textlink="">
      <xdr:nvSpPr>
        <xdr:cNvPr id="421" name="円/楕円 420"/>
        <xdr:cNvSpPr/>
      </xdr:nvSpPr>
      <xdr:spPr>
        <a:xfrm>
          <a:off x="10426700" y="135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42597</xdr:rowOff>
    </xdr:from>
    <xdr:to>
      <xdr:col>14</xdr:col>
      <xdr:colOff>79375</xdr:colOff>
      <xdr:row>79</xdr:row>
      <xdr:rowOff>144197</xdr:rowOff>
    </xdr:to>
    <xdr:sp macro="" textlink="">
      <xdr:nvSpPr>
        <xdr:cNvPr id="423" name="円/楕円 422"/>
        <xdr:cNvSpPr/>
      </xdr:nvSpPr>
      <xdr:spPr>
        <a:xfrm>
          <a:off x="9588500" y="135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135324</xdr:rowOff>
    </xdr:from>
    <xdr:ext cx="469744" cy="259045"/>
    <xdr:sp macro="" textlink="">
      <xdr:nvSpPr>
        <xdr:cNvPr id="424" name="テキスト ボックス 423"/>
        <xdr:cNvSpPr txBox="1"/>
      </xdr:nvSpPr>
      <xdr:spPr>
        <a:xfrm>
          <a:off x="9404427" y="136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38746</xdr:rowOff>
    </xdr:from>
    <xdr:to>
      <xdr:col>12</xdr:col>
      <xdr:colOff>561975</xdr:colOff>
      <xdr:row>79</xdr:row>
      <xdr:rowOff>140346</xdr:rowOff>
    </xdr:to>
    <xdr:sp macro="" textlink="">
      <xdr:nvSpPr>
        <xdr:cNvPr id="425" name="円/楕円 424"/>
        <xdr:cNvSpPr/>
      </xdr:nvSpPr>
      <xdr:spPr>
        <a:xfrm>
          <a:off x="8699500" y="135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131473</xdr:rowOff>
    </xdr:from>
    <xdr:ext cx="469744" cy="259045"/>
    <xdr:sp macro="" textlink="">
      <xdr:nvSpPr>
        <xdr:cNvPr id="426" name="テキスト ボックス 425"/>
        <xdr:cNvSpPr txBox="1"/>
      </xdr:nvSpPr>
      <xdr:spPr>
        <a:xfrm>
          <a:off x="8515427" y="1367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128702</xdr:rowOff>
    </xdr:from>
    <xdr:to>
      <xdr:col>15</xdr:col>
      <xdr:colOff>180975</xdr:colOff>
      <xdr:row>98</xdr:row>
      <xdr:rowOff>86691</xdr:rowOff>
    </xdr:to>
    <xdr:cxnSp macro="">
      <xdr:nvCxnSpPr>
        <xdr:cNvPr id="455" name="直線コネクタ 454"/>
        <xdr:cNvCxnSpPr/>
      </xdr:nvCxnSpPr>
      <xdr:spPr>
        <a:xfrm flipV="1">
          <a:off x="9639300" y="16759352"/>
          <a:ext cx="8382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23521</xdr:rowOff>
    </xdr:from>
    <xdr:to>
      <xdr:col>14</xdr:col>
      <xdr:colOff>28575</xdr:colOff>
      <xdr:row>98</xdr:row>
      <xdr:rowOff>86691</xdr:rowOff>
    </xdr:to>
    <xdr:cxnSp macro="">
      <xdr:nvCxnSpPr>
        <xdr:cNvPr id="458" name="直線コネクタ 457"/>
        <xdr:cNvCxnSpPr/>
      </xdr:nvCxnSpPr>
      <xdr:spPr>
        <a:xfrm>
          <a:off x="8750300" y="1665417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77902</xdr:rowOff>
    </xdr:from>
    <xdr:to>
      <xdr:col>15</xdr:col>
      <xdr:colOff>231775</xdr:colOff>
      <xdr:row>98</xdr:row>
      <xdr:rowOff>8052</xdr:rowOff>
    </xdr:to>
    <xdr:sp macro="" textlink="">
      <xdr:nvSpPr>
        <xdr:cNvPr id="468" name="円/楕円 467"/>
        <xdr:cNvSpPr/>
      </xdr:nvSpPr>
      <xdr:spPr>
        <a:xfrm>
          <a:off x="10426700" y="167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56329</xdr:rowOff>
    </xdr:from>
    <xdr:ext cx="534377" cy="259045"/>
    <xdr:sp macro="" textlink="">
      <xdr:nvSpPr>
        <xdr:cNvPr id="469" name="普通建設事業費 （ うち更新整備　）該当値テキスト"/>
        <xdr:cNvSpPr txBox="1"/>
      </xdr:nvSpPr>
      <xdr:spPr>
        <a:xfrm>
          <a:off x="10528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35891</xdr:rowOff>
    </xdr:from>
    <xdr:to>
      <xdr:col>14</xdr:col>
      <xdr:colOff>79375</xdr:colOff>
      <xdr:row>98</xdr:row>
      <xdr:rowOff>137491</xdr:rowOff>
    </xdr:to>
    <xdr:sp macro="" textlink="">
      <xdr:nvSpPr>
        <xdr:cNvPr id="470" name="円/楕円 469"/>
        <xdr:cNvSpPr/>
      </xdr:nvSpPr>
      <xdr:spPr>
        <a:xfrm>
          <a:off x="9588500" y="16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128618</xdr:rowOff>
    </xdr:from>
    <xdr:ext cx="534377" cy="259045"/>
    <xdr:sp macro="" textlink="">
      <xdr:nvSpPr>
        <xdr:cNvPr id="471" name="テキスト ボックス 470"/>
        <xdr:cNvSpPr txBox="1"/>
      </xdr:nvSpPr>
      <xdr:spPr>
        <a:xfrm>
          <a:off x="9372111" y="16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144171</xdr:rowOff>
    </xdr:from>
    <xdr:to>
      <xdr:col>12</xdr:col>
      <xdr:colOff>561975</xdr:colOff>
      <xdr:row>97</xdr:row>
      <xdr:rowOff>74321</xdr:rowOff>
    </xdr:to>
    <xdr:sp macro="" textlink="">
      <xdr:nvSpPr>
        <xdr:cNvPr id="472" name="円/楕円 471"/>
        <xdr:cNvSpPr/>
      </xdr:nvSpPr>
      <xdr:spPr>
        <a:xfrm>
          <a:off x="8699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65448</xdr:rowOff>
    </xdr:from>
    <xdr:ext cx="534377" cy="259045"/>
    <xdr:sp macro="" textlink="">
      <xdr:nvSpPr>
        <xdr:cNvPr id="473" name="テキスト ボックス 472"/>
        <xdr:cNvSpPr txBox="1"/>
      </xdr:nvSpPr>
      <xdr:spPr>
        <a:xfrm>
          <a:off x="8483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44321</xdr:rowOff>
    </xdr:from>
    <xdr:to>
      <xdr:col>19</xdr:col>
      <xdr:colOff>644525</xdr:colOff>
      <xdr:row>39</xdr:row>
      <xdr:rowOff>44450</xdr:rowOff>
    </xdr:to>
    <xdr:cxnSp macro="">
      <xdr:nvCxnSpPr>
        <xdr:cNvPr id="511" name="直線コネクタ 510"/>
        <xdr:cNvCxnSpPr/>
      </xdr:nvCxnSpPr>
      <xdr:spPr>
        <a:xfrm>
          <a:off x="12814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164971</xdr:rowOff>
    </xdr:from>
    <xdr:to>
      <xdr:col>18</xdr:col>
      <xdr:colOff>492125</xdr:colOff>
      <xdr:row>39</xdr:row>
      <xdr:rowOff>95121</xdr:rowOff>
    </xdr:to>
    <xdr:sp macro="" textlink="">
      <xdr:nvSpPr>
        <xdr:cNvPr id="529" name="円/楕円 528"/>
        <xdr:cNvSpPr/>
      </xdr:nvSpPr>
      <xdr:spPr>
        <a:xfrm>
          <a:off x="12763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86248</xdr:rowOff>
    </xdr:from>
    <xdr:ext cx="313932" cy="259045"/>
    <xdr:sp macro="" textlink="">
      <xdr:nvSpPr>
        <xdr:cNvPr id="530" name="テキスト ボックス 529"/>
        <xdr:cNvSpPr txBox="1"/>
      </xdr:nvSpPr>
      <xdr:spPr>
        <a:xfrm>
          <a:off x="12657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148137</xdr:rowOff>
    </xdr:from>
    <xdr:to>
      <xdr:col>23</xdr:col>
      <xdr:colOff>517525</xdr:colOff>
      <xdr:row>76</xdr:row>
      <xdr:rowOff>162027</xdr:rowOff>
    </xdr:to>
    <xdr:cxnSp macro="">
      <xdr:nvCxnSpPr>
        <xdr:cNvPr id="620" name="直線コネクタ 619"/>
        <xdr:cNvCxnSpPr/>
      </xdr:nvCxnSpPr>
      <xdr:spPr>
        <a:xfrm>
          <a:off x="15481300" y="13178337"/>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119735</xdr:rowOff>
    </xdr:from>
    <xdr:to>
      <xdr:col>22</xdr:col>
      <xdr:colOff>365125</xdr:colOff>
      <xdr:row>76</xdr:row>
      <xdr:rowOff>148137</xdr:rowOff>
    </xdr:to>
    <xdr:cxnSp macro="">
      <xdr:nvCxnSpPr>
        <xdr:cNvPr id="623" name="直線コネクタ 622"/>
        <xdr:cNvCxnSpPr/>
      </xdr:nvCxnSpPr>
      <xdr:spPr>
        <a:xfrm>
          <a:off x="14592300" y="13149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108730</xdr:rowOff>
    </xdr:from>
    <xdr:to>
      <xdr:col>21</xdr:col>
      <xdr:colOff>161925</xdr:colOff>
      <xdr:row>76</xdr:row>
      <xdr:rowOff>119735</xdr:rowOff>
    </xdr:to>
    <xdr:cxnSp macro="">
      <xdr:nvCxnSpPr>
        <xdr:cNvPr id="626" name="直線コネクタ 625"/>
        <xdr:cNvCxnSpPr/>
      </xdr:nvCxnSpPr>
      <xdr:spPr>
        <a:xfrm>
          <a:off x="13703300" y="13138930"/>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108730</xdr:rowOff>
    </xdr:from>
    <xdr:to>
      <xdr:col>19</xdr:col>
      <xdr:colOff>644525</xdr:colOff>
      <xdr:row>76</xdr:row>
      <xdr:rowOff>114609</xdr:rowOff>
    </xdr:to>
    <xdr:cxnSp macro="">
      <xdr:nvCxnSpPr>
        <xdr:cNvPr id="629" name="直線コネクタ 628"/>
        <xdr:cNvCxnSpPr/>
      </xdr:nvCxnSpPr>
      <xdr:spPr>
        <a:xfrm flipV="1">
          <a:off x="12814300" y="131389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111227</xdr:rowOff>
    </xdr:from>
    <xdr:to>
      <xdr:col>23</xdr:col>
      <xdr:colOff>568325</xdr:colOff>
      <xdr:row>77</xdr:row>
      <xdr:rowOff>41377</xdr:rowOff>
    </xdr:to>
    <xdr:sp macro="" textlink="">
      <xdr:nvSpPr>
        <xdr:cNvPr id="639" name="円/楕円 638"/>
        <xdr:cNvSpPr/>
      </xdr:nvSpPr>
      <xdr:spPr>
        <a:xfrm>
          <a:off x="162687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89654</xdr:rowOff>
    </xdr:from>
    <xdr:ext cx="534377" cy="259045"/>
    <xdr:sp macro="" textlink="">
      <xdr:nvSpPr>
        <xdr:cNvPr id="640" name="公債費該当値テキスト"/>
        <xdr:cNvSpPr txBox="1"/>
      </xdr:nvSpPr>
      <xdr:spPr>
        <a:xfrm>
          <a:off x="16370300" y="131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97337</xdr:rowOff>
    </xdr:from>
    <xdr:to>
      <xdr:col>22</xdr:col>
      <xdr:colOff>415925</xdr:colOff>
      <xdr:row>77</xdr:row>
      <xdr:rowOff>27487</xdr:rowOff>
    </xdr:to>
    <xdr:sp macro="" textlink="">
      <xdr:nvSpPr>
        <xdr:cNvPr id="641" name="円/楕円 640"/>
        <xdr:cNvSpPr/>
      </xdr:nvSpPr>
      <xdr:spPr>
        <a:xfrm>
          <a:off x="15430500" y="131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18614</xdr:rowOff>
    </xdr:from>
    <xdr:ext cx="534377" cy="259045"/>
    <xdr:sp macro="" textlink="">
      <xdr:nvSpPr>
        <xdr:cNvPr id="642" name="テキスト ボックス 641"/>
        <xdr:cNvSpPr txBox="1"/>
      </xdr:nvSpPr>
      <xdr:spPr>
        <a:xfrm>
          <a:off x="15214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68935</xdr:rowOff>
    </xdr:from>
    <xdr:to>
      <xdr:col>21</xdr:col>
      <xdr:colOff>212725</xdr:colOff>
      <xdr:row>76</xdr:row>
      <xdr:rowOff>170535</xdr:rowOff>
    </xdr:to>
    <xdr:sp macro="" textlink="">
      <xdr:nvSpPr>
        <xdr:cNvPr id="643" name="円/楕円 642"/>
        <xdr:cNvSpPr/>
      </xdr:nvSpPr>
      <xdr:spPr>
        <a:xfrm>
          <a:off x="14541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161662</xdr:rowOff>
    </xdr:from>
    <xdr:ext cx="534377" cy="259045"/>
    <xdr:sp macro="" textlink="">
      <xdr:nvSpPr>
        <xdr:cNvPr id="644" name="テキスト ボックス 643"/>
        <xdr:cNvSpPr txBox="1"/>
      </xdr:nvSpPr>
      <xdr:spPr>
        <a:xfrm>
          <a:off x="14325111" y="131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57930</xdr:rowOff>
    </xdr:from>
    <xdr:to>
      <xdr:col>20</xdr:col>
      <xdr:colOff>9525</xdr:colOff>
      <xdr:row>76</xdr:row>
      <xdr:rowOff>159530</xdr:rowOff>
    </xdr:to>
    <xdr:sp macro="" textlink="">
      <xdr:nvSpPr>
        <xdr:cNvPr id="645" name="円/楕円 644"/>
        <xdr:cNvSpPr/>
      </xdr:nvSpPr>
      <xdr:spPr>
        <a:xfrm>
          <a:off x="13652500" y="130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150657</xdr:rowOff>
    </xdr:from>
    <xdr:ext cx="534377" cy="259045"/>
    <xdr:sp macro="" textlink="">
      <xdr:nvSpPr>
        <xdr:cNvPr id="646" name="テキスト ボックス 645"/>
        <xdr:cNvSpPr txBox="1"/>
      </xdr:nvSpPr>
      <xdr:spPr>
        <a:xfrm>
          <a:off x="13436111" y="131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63809</xdr:rowOff>
    </xdr:from>
    <xdr:to>
      <xdr:col>18</xdr:col>
      <xdr:colOff>492125</xdr:colOff>
      <xdr:row>76</xdr:row>
      <xdr:rowOff>165409</xdr:rowOff>
    </xdr:to>
    <xdr:sp macro="" textlink="">
      <xdr:nvSpPr>
        <xdr:cNvPr id="647" name="円/楕円 646"/>
        <xdr:cNvSpPr/>
      </xdr:nvSpPr>
      <xdr:spPr>
        <a:xfrm>
          <a:off x="12763500" y="130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156536</xdr:rowOff>
    </xdr:from>
    <xdr:ext cx="534377" cy="259045"/>
    <xdr:sp macro="" textlink="">
      <xdr:nvSpPr>
        <xdr:cNvPr id="648" name="テキスト ボックス 647"/>
        <xdr:cNvSpPr txBox="1"/>
      </xdr:nvSpPr>
      <xdr:spPr>
        <a:xfrm>
          <a:off x="12547111" y="131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54519</xdr:rowOff>
    </xdr:from>
    <xdr:to>
      <xdr:col>23</xdr:col>
      <xdr:colOff>517525</xdr:colOff>
      <xdr:row>98</xdr:row>
      <xdr:rowOff>88672</xdr:rowOff>
    </xdr:to>
    <xdr:cxnSp macro="">
      <xdr:nvCxnSpPr>
        <xdr:cNvPr id="675" name="直線コネクタ 674"/>
        <xdr:cNvCxnSpPr/>
      </xdr:nvCxnSpPr>
      <xdr:spPr>
        <a:xfrm flipV="1">
          <a:off x="15481300" y="16856619"/>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87680</xdr:rowOff>
    </xdr:from>
    <xdr:to>
      <xdr:col>22</xdr:col>
      <xdr:colOff>365125</xdr:colOff>
      <xdr:row>98</xdr:row>
      <xdr:rowOff>88672</xdr:rowOff>
    </xdr:to>
    <xdr:cxnSp macro="">
      <xdr:nvCxnSpPr>
        <xdr:cNvPr id="678" name="直線コネクタ 677"/>
        <xdr:cNvCxnSpPr/>
      </xdr:nvCxnSpPr>
      <xdr:spPr>
        <a:xfrm>
          <a:off x="14592300" y="1688978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69996</xdr:rowOff>
    </xdr:from>
    <xdr:to>
      <xdr:col>21</xdr:col>
      <xdr:colOff>161925</xdr:colOff>
      <xdr:row>98</xdr:row>
      <xdr:rowOff>87680</xdr:rowOff>
    </xdr:to>
    <xdr:cxnSp macro="">
      <xdr:nvCxnSpPr>
        <xdr:cNvPr id="681" name="直線コネクタ 680"/>
        <xdr:cNvCxnSpPr/>
      </xdr:nvCxnSpPr>
      <xdr:spPr>
        <a:xfrm>
          <a:off x="13703300" y="16872096"/>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12306</xdr:rowOff>
    </xdr:from>
    <xdr:to>
      <xdr:col>19</xdr:col>
      <xdr:colOff>644525</xdr:colOff>
      <xdr:row>98</xdr:row>
      <xdr:rowOff>69996</xdr:rowOff>
    </xdr:to>
    <xdr:cxnSp macro="">
      <xdr:nvCxnSpPr>
        <xdr:cNvPr id="684" name="直線コネクタ 683"/>
        <xdr:cNvCxnSpPr/>
      </xdr:nvCxnSpPr>
      <xdr:spPr>
        <a:xfrm>
          <a:off x="12814300" y="16814406"/>
          <a:ext cx="889000" cy="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3719</xdr:rowOff>
    </xdr:from>
    <xdr:to>
      <xdr:col>23</xdr:col>
      <xdr:colOff>568325</xdr:colOff>
      <xdr:row>98</xdr:row>
      <xdr:rowOff>105319</xdr:rowOff>
    </xdr:to>
    <xdr:sp macro="" textlink="">
      <xdr:nvSpPr>
        <xdr:cNvPr id="694" name="円/楕円 693"/>
        <xdr:cNvSpPr/>
      </xdr:nvSpPr>
      <xdr:spPr>
        <a:xfrm>
          <a:off x="16268700" y="16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134546</xdr:rowOff>
    </xdr:from>
    <xdr:ext cx="534377" cy="259045"/>
    <xdr:sp macro="" textlink="">
      <xdr:nvSpPr>
        <xdr:cNvPr id="695" name="積立金該当値テキスト"/>
        <xdr:cNvSpPr txBox="1"/>
      </xdr:nvSpPr>
      <xdr:spPr>
        <a:xfrm>
          <a:off x="16370300" y="16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37872</xdr:rowOff>
    </xdr:from>
    <xdr:to>
      <xdr:col>22</xdr:col>
      <xdr:colOff>415925</xdr:colOff>
      <xdr:row>98</xdr:row>
      <xdr:rowOff>139472</xdr:rowOff>
    </xdr:to>
    <xdr:sp macro="" textlink="">
      <xdr:nvSpPr>
        <xdr:cNvPr id="696" name="円/楕円 695"/>
        <xdr:cNvSpPr/>
      </xdr:nvSpPr>
      <xdr:spPr>
        <a:xfrm>
          <a:off x="154305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130599</xdr:rowOff>
    </xdr:from>
    <xdr:ext cx="534377" cy="259045"/>
    <xdr:sp macro="" textlink="">
      <xdr:nvSpPr>
        <xdr:cNvPr id="697" name="テキスト ボックス 696"/>
        <xdr:cNvSpPr txBox="1"/>
      </xdr:nvSpPr>
      <xdr:spPr>
        <a:xfrm>
          <a:off x="15214111" y="169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36880</xdr:rowOff>
    </xdr:from>
    <xdr:to>
      <xdr:col>21</xdr:col>
      <xdr:colOff>212725</xdr:colOff>
      <xdr:row>98</xdr:row>
      <xdr:rowOff>138480</xdr:rowOff>
    </xdr:to>
    <xdr:sp macro="" textlink="">
      <xdr:nvSpPr>
        <xdr:cNvPr id="698" name="円/楕円 697"/>
        <xdr:cNvSpPr/>
      </xdr:nvSpPr>
      <xdr:spPr>
        <a:xfrm>
          <a:off x="14541500" y="168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129607</xdr:rowOff>
    </xdr:from>
    <xdr:ext cx="534377" cy="259045"/>
    <xdr:sp macro="" textlink="">
      <xdr:nvSpPr>
        <xdr:cNvPr id="699" name="テキスト ボックス 698"/>
        <xdr:cNvSpPr txBox="1"/>
      </xdr:nvSpPr>
      <xdr:spPr>
        <a:xfrm>
          <a:off x="14325111" y="169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19196</xdr:rowOff>
    </xdr:from>
    <xdr:to>
      <xdr:col>20</xdr:col>
      <xdr:colOff>9525</xdr:colOff>
      <xdr:row>98</xdr:row>
      <xdr:rowOff>120796</xdr:rowOff>
    </xdr:to>
    <xdr:sp macro="" textlink="">
      <xdr:nvSpPr>
        <xdr:cNvPr id="700" name="円/楕円 699"/>
        <xdr:cNvSpPr/>
      </xdr:nvSpPr>
      <xdr:spPr>
        <a:xfrm>
          <a:off x="13652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111923</xdr:rowOff>
    </xdr:from>
    <xdr:ext cx="534377" cy="259045"/>
    <xdr:sp macro="" textlink="">
      <xdr:nvSpPr>
        <xdr:cNvPr id="701" name="テキスト ボックス 700"/>
        <xdr:cNvSpPr txBox="1"/>
      </xdr:nvSpPr>
      <xdr:spPr>
        <a:xfrm>
          <a:off x="13436111" y="169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132956</xdr:rowOff>
    </xdr:from>
    <xdr:to>
      <xdr:col>18</xdr:col>
      <xdr:colOff>492125</xdr:colOff>
      <xdr:row>98</xdr:row>
      <xdr:rowOff>63106</xdr:rowOff>
    </xdr:to>
    <xdr:sp macro="" textlink="">
      <xdr:nvSpPr>
        <xdr:cNvPr id="702" name="円/楕円 701"/>
        <xdr:cNvSpPr/>
      </xdr:nvSpPr>
      <xdr:spPr>
        <a:xfrm>
          <a:off x="127635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54233</xdr:rowOff>
    </xdr:from>
    <xdr:ext cx="534377" cy="259045"/>
    <xdr:sp macro="" textlink="">
      <xdr:nvSpPr>
        <xdr:cNvPr id="703" name="テキスト ボックス 702"/>
        <xdr:cNvSpPr txBox="1"/>
      </xdr:nvSpPr>
      <xdr:spPr>
        <a:xfrm>
          <a:off x="12547111" y="168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134423</xdr:rowOff>
    </xdr:from>
    <xdr:to>
      <xdr:col>32</xdr:col>
      <xdr:colOff>187325</xdr:colOff>
      <xdr:row>75</xdr:row>
      <xdr:rowOff>48870</xdr:rowOff>
    </xdr:to>
    <xdr:cxnSp macro="">
      <xdr:nvCxnSpPr>
        <xdr:cNvPr id="845" name="直線コネクタ 844"/>
        <xdr:cNvCxnSpPr/>
      </xdr:nvCxnSpPr>
      <xdr:spPr>
        <a:xfrm>
          <a:off x="21323300" y="12821723"/>
          <a:ext cx="8382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134423</xdr:rowOff>
    </xdr:from>
    <xdr:to>
      <xdr:col>31</xdr:col>
      <xdr:colOff>34925</xdr:colOff>
      <xdr:row>75</xdr:row>
      <xdr:rowOff>95256</xdr:rowOff>
    </xdr:to>
    <xdr:cxnSp macro="">
      <xdr:nvCxnSpPr>
        <xdr:cNvPr id="848" name="直線コネクタ 847"/>
        <xdr:cNvCxnSpPr/>
      </xdr:nvCxnSpPr>
      <xdr:spPr>
        <a:xfrm flipV="1">
          <a:off x="20434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65767</xdr:rowOff>
    </xdr:from>
    <xdr:to>
      <xdr:col>29</xdr:col>
      <xdr:colOff>517525</xdr:colOff>
      <xdr:row>75</xdr:row>
      <xdr:rowOff>95256</xdr:rowOff>
    </xdr:to>
    <xdr:cxnSp macro="">
      <xdr:nvCxnSpPr>
        <xdr:cNvPr id="851" name="直線コネクタ 850"/>
        <xdr:cNvCxnSpPr/>
      </xdr:nvCxnSpPr>
      <xdr:spPr>
        <a:xfrm>
          <a:off x="19545300" y="1292451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65767</xdr:rowOff>
    </xdr:from>
    <xdr:to>
      <xdr:col>28</xdr:col>
      <xdr:colOff>314325</xdr:colOff>
      <xdr:row>75</xdr:row>
      <xdr:rowOff>137299</xdr:rowOff>
    </xdr:to>
    <xdr:cxnSp macro="">
      <xdr:nvCxnSpPr>
        <xdr:cNvPr id="854" name="直線コネクタ 853"/>
        <xdr:cNvCxnSpPr/>
      </xdr:nvCxnSpPr>
      <xdr:spPr>
        <a:xfrm flipV="1">
          <a:off x="18656300" y="12924517"/>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169520</xdr:rowOff>
    </xdr:from>
    <xdr:to>
      <xdr:col>32</xdr:col>
      <xdr:colOff>238125</xdr:colOff>
      <xdr:row>75</xdr:row>
      <xdr:rowOff>99670</xdr:rowOff>
    </xdr:to>
    <xdr:sp macro="" textlink="">
      <xdr:nvSpPr>
        <xdr:cNvPr id="864" name="円/楕円 863"/>
        <xdr:cNvSpPr/>
      </xdr:nvSpPr>
      <xdr:spPr>
        <a:xfrm>
          <a:off x="221107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20947</xdr:rowOff>
    </xdr:from>
    <xdr:ext cx="534377" cy="259045"/>
    <xdr:sp macro="" textlink="">
      <xdr:nvSpPr>
        <xdr:cNvPr id="865" name="繰出金該当値テキスト"/>
        <xdr:cNvSpPr txBox="1"/>
      </xdr:nvSpPr>
      <xdr:spPr>
        <a:xfrm>
          <a:off x="22212300" y="127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83623</xdr:rowOff>
    </xdr:from>
    <xdr:to>
      <xdr:col>31</xdr:col>
      <xdr:colOff>85725</xdr:colOff>
      <xdr:row>75</xdr:row>
      <xdr:rowOff>13773</xdr:rowOff>
    </xdr:to>
    <xdr:sp macro="" textlink="">
      <xdr:nvSpPr>
        <xdr:cNvPr id="866" name="円/楕円 865"/>
        <xdr:cNvSpPr/>
      </xdr:nvSpPr>
      <xdr:spPr>
        <a:xfrm>
          <a:off x="21272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30300</xdr:rowOff>
    </xdr:from>
    <xdr:ext cx="534377" cy="259045"/>
    <xdr:sp macro="" textlink="">
      <xdr:nvSpPr>
        <xdr:cNvPr id="867" name="テキスト ボックス 866"/>
        <xdr:cNvSpPr txBox="1"/>
      </xdr:nvSpPr>
      <xdr:spPr>
        <a:xfrm>
          <a:off x="21056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44456</xdr:rowOff>
    </xdr:from>
    <xdr:to>
      <xdr:col>29</xdr:col>
      <xdr:colOff>568325</xdr:colOff>
      <xdr:row>75</xdr:row>
      <xdr:rowOff>146056</xdr:rowOff>
    </xdr:to>
    <xdr:sp macro="" textlink="">
      <xdr:nvSpPr>
        <xdr:cNvPr id="868" name="円/楕円 867"/>
        <xdr:cNvSpPr/>
      </xdr:nvSpPr>
      <xdr:spPr>
        <a:xfrm>
          <a:off x="20383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137183</xdr:rowOff>
    </xdr:from>
    <xdr:ext cx="534377" cy="259045"/>
    <xdr:sp macro="" textlink="">
      <xdr:nvSpPr>
        <xdr:cNvPr id="869" name="テキスト ボックス 868"/>
        <xdr:cNvSpPr txBox="1"/>
      </xdr:nvSpPr>
      <xdr:spPr>
        <a:xfrm>
          <a:off x="20167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14967</xdr:rowOff>
    </xdr:from>
    <xdr:to>
      <xdr:col>28</xdr:col>
      <xdr:colOff>365125</xdr:colOff>
      <xdr:row>75</xdr:row>
      <xdr:rowOff>116567</xdr:rowOff>
    </xdr:to>
    <xdr:sp macro="" textlink="">
      <xdr:nvSpPr>
        <xdr:cNvPr id="870" name="円/楕円 869"/>
        <xdr:cNvSpPr/>
      </xdr:nvSpPr>
      <xdr:spPr>
        <a:xfrm>
          <a:off x="19494500" y="12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107694</xdr:rowOff>
    </xdr:from>
    <xdr:ext cx="534377" cy="259045"/>
    <xdr:sp macro="" textlink="">
      <xdr:nvSpPr>
        <xdr:cNvPr id="871" name="テキスト ボックス 870"/>
        <xdr:cNvSpPr txBox="1"/>
      </xdr:nvSpPr>
      <xdr:spPr>
        <a:xfrm>
          <a:off x="19278111" y="12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86499</xdr:rowOff>
    </xdr:from>
    <xdr:to>
      <xdr:col>27</xdr:col>
      <xdr:colOff>161925</xdr:colOff>
      <xdr:row>76</xdr:row>
      <xdr:rowOff>16650</xdr:rowOff>
    </xdr:to>
    <xdr:sp macro="" textlink="">
      <xdr:nvSpPr>
        <xdr:cNvPr id="872" name="円/楕円 871"/>
        <xdr:cNvSpPr/>
      </xdr:nvSpPr>
      <xdr:spPr>
        <a:xfrm>
          <a:off x="18605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7777</xdr:rowOff>
    </xdr:from>
    <xdr:ext cx="534377" cy="259045"/>
    <xdr:sp macro="" textlink="">
      <xdr:nvSpPr>
        <xdr:cNvPr id="873" name="テキスト ボックス 872"/>
        <xdr:cNvSpPr txBox="1"/>
      </xdr:nvSpPr>
      <xdr:spPr>
        <a:xfrm>
          <a:off x="18389111" y="130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千円で、人件費、物件費、扶助費、補助費等、公債費、繰出金が</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なものとなっている。物件費・繰出金</a:t>
          </a:r>
          <a:r>
            <a:rPr kumimoji="1" lang="ja-JP" altLang="en-US" sz="1100">
              <a:solidFill>
                <a:schemeClr val="dk1"/>
              </a:solidFill>
              <a:effectLst/>
              <a:latin typeface="+mn-lt"/>
              <a:ea typeface="+mn-ea"/>
              <a:cs typeface="+mn-cs"/>
            </a:rPr>
            <a:t>及び積立金</a:t>
          </a:r>
          <a:r>
            <a:rPr kumimoji="1" lang="ja-JP" altLang="ja-JP" sz="1100">
              <a:solidFill>
                <a:schemeClr val="dk1"/>
              </a:solidFill>
              <a:effectLst/>
              <a:latin typeface="+mn-lt"/>
              <a:ea typeface="+mn-ea"/>
              <a:cs typeface="+mn-cs"/>
            </a:rPr>
            <a:t>以外の支出については、類似団体平均及び県平均と比較して、低い水準である。</a:t>
          </a:r>
          <a:endParaRPr lang="ja-JP" altLang="ja-JP" sz="1400">
            <a:effectLst/>
          </a:endParaRPr>
        </a:p>
        <a:p>
          <a:r>
            <a:rPr kumimoji="1" lang="ja-JP" altLang="ja-JP" sz="1100">
              <a:solidFill>
                <a:schemeClr val="dk1"/>
              </a:solidFill>
              <a:effectLst/>
              <a:latin typeface="+mn-lt"/>
              <a:ea typeface="+mn-ea"/>
              <a:cs typeface="+mn-cs"/>
            </a:rPr>
            <a:t>扶助費については、障害者自立支援給付費、保育所等運営費、子ども医療費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児童の医療費に対する助成事業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等により年々増加し、今後も増加傾向で推移していくものと見込まれる。</a:t>
          </a:r>
          <a:endParaRPr lang="ja-JP" altLang="ja-JP" sz="1400">
            <a:effectLst/>
          </a:endParaRPr>
        </a:p>
        <a:p>
          <a:r>
            <a:rPr kumimoji="1" lang="ja-JP" altLang="ja-JP" sz="1100">
              <a:solidFill>
                <a:schemeClr val="dk1"/>
              </a:solidFill>
              <a:effectLst/>
              <a:latin typeface="+mn-lt"/>
              <a:ea typeface="+mn-ea"/>
              <a:cs typeface="+mn-cs"/>
            </a:rPr>
            <a:t>補助費等については、類似団体平均及び県平均に対して低い水準で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月の大雪による被災農家への支援</a:t>
          </a:r>
          <a:r>
            <a:rPr kumimoji="1" lang="ja-JP" altLang="en-US" sz="1100">
              <a:solidFill>
                <a:schemeClr val="dk1"/>
              </a:solidFill>
              <a:effectLst/>
              <a:latin typeface="+mn-lt"/>
              <a:ea typeface="+mn-ea"/>
              <a:cs typeface="+mn-cs"/>
            </a:rPr>
            <a:t>が終了したことで、平成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は、過去発行の地方債の償還が相次いで終了していることから、地方債残高の減少に伴って年々減少しているが、市庁舎整備事業や保育園の改修事業、小学校の建替・改修事業、給食センター建設事業などにより、合併特例債の発行が集中するため、今後は増加に転じることが見込まれる。</a:t>
          </a:r>
          <a:endParaRPr lang="ja-JP" altLang="ja-JP" sz="1400">
            <a:effectLst/>
          </a:endParaRPr>
        </a:p>
        <a:p>
          <a:r>
            <a:rPr kumimoji="1" lang="ja-JP" altLang="ja-JP" sz="1100">
              <a:solidFill>
                <a:schemeClr val="dk1"/>
              </a:solidFill>
              <a:effectLst/>
              <a:latin typeface="+mn-lt"/>
              <a:ea typeface="+mn-ea"/>
              <a:cs typeface="+mn-cs"/>
            </a:rPr>
            <a:t>普通建設事業費については、類似団体平均及び県平均に対して</a:t>
          </a:r>
          <a:r>
            <a:rPr kumimoji="1" lang="ja-JP" altLang="en-US" sz="1100">
              <a:solidFill>
                <a:schemeClr val="dk1"/>
              </a:solidFill>
              <a:effectLst/>
              <a:latin typeface="+mn-lt"/>
              <a:ea typeface="+mn-ea"/>
              <a:cs typeface="+mn-cs"/>
            </a:rPr>
            <a:t>低い水準ではあるものの</a:t>
          </a:r>
          <a:r>
            <a:rPr kumimoji="1" lang="ja-JP" altLang="ja-JP" sz="1100">
              <a:solidFill>
                <a:schemeClr val="dk1"/>
              </a:solidFill>
              <a:effectLst/>
              <a:latin typeface="+mn-lt"/>
              <a:ea typeface="+mn-ea"/>
              <a:cs typeface="+mn-cs"/>
            </a:rPr>
            <a:t>、前述の事業を控えており、今後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年間程度は大幅な増額を見込んでいる。</a:t>
          </a:r>
          <a:endParaRPr lang="ja-JP" altLang="ja-JP" sz="1400">
            <a:effectLst/>
          </a:endParaRPr>
        </a:p>
        <a:p>
          <a:r>
            <a:rPr kumimoji="1" lang="ja-JP" altLang="ja-JP" sz="11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49240</xdr:rowOff>
    </xdr:from>
    <xdr:to>
      <xdr:col>6</xdr:col>
      <xdr:colOff>511175</xdr:colOff>
      <xdr:row>36</xdr:row>
      <xdr:rowOff>90388</xdr:rowOff>
    </xdr:to>
    <xdr:cxnSp macro="">
      <xdr:nvCxnSpPr>
        <xdr:cNvPr id="63" name="直線コネクタ 62"/>
        <xdr:cNvCxnSpPr/>
      </xdr:nvCxnSpPr>
      <xdr:spPr>
        <a:xfrm>
          <a:off x="3797300" y="6049990"/>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49240</xdr:rowOff>
    </xdr:from>
    <xdr:to>
      <xdr:col>5</xdr:col>
      <xdr:colOff>358775</xdr:colOff>
      <xdr:row>36</xdr:row>
      <xdr:rowOff>25727</xdr:rowOff>
    </xdr:to>
    <xdr:cxnSp macro="">
      <xdr:nvCxnSpPr>
        <xdr:cNvPr id="66" name="直線コネクタ 65"/>
        <xdr:cNvCxnSpPr/>
      </xdr:nvCxnSpPr>
      <xdr:spPr>
        <a:xfrm flipV="1">
          <a:off x="2908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25727</xdr:rowOff>
    </xdr:from>
    <xdr:to>
      <xdr:col>4</xdr:col>
      <xdr:colOff>155575</xdr:colOff>
      <xdr:row>37</xdr:row>
      <xdr:rowOff>15276</xdr:rowOff>
    </xdr:to>
    <xdr:cxnSp macro="">
      <xdr:nvCxnSpPr>
        <xdr:cNvPr id="69" name="直線コネクタ 68"/>
        <xdr:cNvCxnSpPr/>
      </xdr:nvCxnSpPr>
      <xdr:spPr>
        <a:xfrm flipV="1">
          <a:off x="2019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98552</xdr:rowOff>
    </xdr:from>
    <xdr:to>
      <xdr:col>2</xdr:col>
      <xdr:colOff>638175</xdr:colOff>
      <xdr:row>37</xdr:row>
      <xdr:rowOff>15276</xdr:rowOff>
    </xdr:to>
    <xdr:cxnSp macro="">
      <xdr:nvCxnSpPr>
        <xdr:cNvPr id="72" name="直線コネクタ 71"/>
        <xdr:cNvCxnSpPr/>
      </xdr:nvCxnSpPr>
      <xdr:spPr>
        <a:xfrm>
          <a:off x="1130300" y="627075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39588</xdr:rowOff>
    </xdr:from>
    <xdr:to>
      <xdr:col>6</xdr:col>
      <xdr:colOff>561975</xdr:colOff>
      <xdr:row>36</xdr:row>
      <xdr:rowOff>141188</xdr:rowOff>
    </xdr:to>
    <xdr:sp macro="" textlink="">
      <xdr:nvSpPr>
        <xdr:cNvPr id="82" name="円/楕円 81"/>
        <xdr:cNvSpPr/>
      </xdr:nvSpPr>
      <xdr:spPr>
        <a:xfrm>
          <a:off x="4584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18015</xdr:rowOff>
    </xdr:from>
    <xdr:ext cx="469744" cy="259045"/>
    <xdr:sp macro="" textlink="">
      <xdr:nvSpPr>
        <xdr:cNvPr id="83" name="議会費該当値テキスト"/>
        <xdr:cNvSpPr txBox="1"/>
      </xdr:nvSpPr>
      <xdr:spPr>
        <a:xfrm>
          <a:off x="4686300" y="619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169890</xdr:rowOff>
    </xdr:from>
    <xdr:to>
      <xdr:col>5</xdr:col>
      <xdr:colOff>409575</xdr:colOff>
      <xdr:row>35</xdr:row>
      <xdr:rowOff>100040</xdr:rowOff>
    </xdr:to>
    <xdr:sp macro="" textlink="">
      <xdr:nvSpPr>
        <xdr:cNvPr id="84" name="円/楕円 83"/>
        <xdr:cNvSpPr/>
      </xdr:nvSpPr>
      <xdr:spPr>
        <a:xfrm>
          <a:off x="3746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116567</xdr:rowOff>
    </xdr:from>
    <xdr:ext cx="469744" cy="259045"/>
    <xdr:sp macro="" textlink="">
      <xdr:nvSpPr>
        <xdr:cNvPr id="85" name="テキスト ボックス 84"/>
        <xdr:cNvSpPr txBox="1"/>
      </xdr:nvSpPr>
      <xdr:spPr>
        <a:xfrm>
          <a:off x="3562427"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146377</xdr:rowOff>
    </xdr:from>
    <xdr:to>
      <xdr:col>4</xdr:col>
      <xdr:colOff>206375</xdr:colOff>
      <xdr:row>36</xdr:row>
      <xdr:rowOff>76527</xdr:rowOff>
    </xdr:to>
    <xdr:sp macro="" textlink="">
      <xdr:nvSpPr>
        <xdr:cNvPr id="86" name="円/楕円 85"/>
        <xdr:cNvSpPr/>
      </xdr:nvSpPr>
      <xdr:spPr>
        <a:xfrm>
          <a:off x="2857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67654</xdr:rowOff>
    </xdr:from>
    <xdr:ext cx="469744" cy="259045"/>
    <xdr:sp macro="" textlink="">
      <xdr:nvSpPr>
        <xdr:cNvPr id="87" name="テキスト ボックス 86"/>
        <xdr:cNvSpPr txBox="1"/>
      </xdr:nvSpPr>
      <xdr:spPr>
        <a:xfrm>
          <a:off x="2673427"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135926</xdr:rowOff>
    </xdr:from>
    <xdr:to>
      <xdr:col>3</xdr:col>
      <xdr:colOff>3175</xdr:colOff>
      <xdr:row>37</xdr:row>
      <xdr:rowOff>66076</xdr:rowOff>
    </xdr:to>
    <xdr:sp macro="" textlink="">
      <xdr:nvSpPr>
        <xdr:cNvPr id="88" name="円/楕円 87"/>
        <xdr:cNvSpPr/>
      </xdr:nvSpPr>
      <xdr:spPr>
        <a:xfrm>
          <a:off x="1968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57203</xdr:rowOff>
    </xdr:from>
    <xdr:ext cx="469744" cy="259045"/>
    <xdr:sp macro="" textlink="">
      <xdr:nvSpPr>
        <xdr:cNvPr id="89" name="テキスト ボックス 88"/>
        <xdr:cNvSpPr txBox="1"/>
      </xdr:nvSpPr>
      <xdr:spPr>
        <a:xfrm>
          <a:off x="1784427"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47752</xdr:rowOff>
    </xdr:from>
    <xdr:to>
      <xdr:col>1</xdr:col>
      <xdr:colOff>485775</xdr:colOff>
      <xdr:row>36</xdr:row>
      <xdr:rowOff>149352</xdr:rowOff>
    </xdr:to>
    <xdr:sp macro="" textlink="">
      <xdr:nvSpPr>
        <xdr:cNvPr id="90" name="円/楕円 89"/>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140479</xdr:rowOff>
    </xdr:from>
    <xdr:ext cx="469744" cy="259045"/>
    <xdr:sp macro="" textlink="">
      <xdr:nvSpPr>
        <xdr:cNvPr id="91" name="テキスト ボックス 90"/>
        <xdr:cNvSpPr txBox="1"/>
      </xdr:nvSpPr>
      <xdr:spPr>
        <a:xfrm>
          <a:off x="895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119827</xdr:rowOff>
    </xdr:from>
    <xdr:to>
      <xdr:col>6</xdr:col>
      <xdr:colOff>511175</xdr:colOff>
      <xdr:row>57</xdr:row>
      <xdr:rowOff>158373</xdr:rowOff>
    </xdr:to>
    <xdr:cxnSp macro="">
      <xdr:nvCxnSpPr>
        <xdr:cNvPr id="120" name="直線コネクタ 119"/>
        <xdr:cNvCxnSpPr/>
      </xdr:nvCxnSpPr>
      <xdr:spPr>
        <a:xfrm flipV="1">
          <a:off x="3797300" y="9892477"/>
          <a:ext cx="8382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158373</xdr:rowOff>
    </xdr:from>
    <xdr:to>
      <xdr:col>5</xdr:col>
      <xdr:colOff>358775</xdr:colOff>
      <xdr:row>57</xdr:row>
      <xdr:rowOff>165776</xdr:rowOff>
    </xdr:to>
    <xdr:cxnSp macro="">
      <xdr:nvCxnSpPr>
        <xdr:cNvPr id="123" name="直線コネクタ 122"/>
        <xdr:cNvCxnSpPr/>
      </xdr:nvCxnSpPr>
      <xdr:spPr>
        <a:xfrm flipV="1">
          <a:off x="2908300" y="993102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156308</xdr:rowOff>
    </xdr:from>
    <xdr:to>
      <xdr:col>4</xdr:col>
      <xdr:colOff>155575</xdr:colOff>
      <xdr:row>57</xdr:row>
      <xdr:rowOff>165776</xdr:rowOff>
    </xdr:to>
    <xdr:cxnSp macro="">
      <xdr:nvCxnSpPr>
        <xdr:cNvPr id="126" name="直線コネクタ 125"/>
        <xdr:cNvCxnSpPr/>
      </xdr:nvCxnSpPr>
      <xdr:spPr>
        <a:xfrm>
          <a:off x="2019300" y="9928958"/>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119914</xdr:rowOff>
    </xdr:from>
    <xdr:to>
      <xdr:col>2</xdr:col>
      <xdr:colOff>638175</xdr:colOff>
      <xdr:row>57</xdr:row>
      <xdr:rowOff>156308</xdr:rowOff>
    </xdr:to>
    <xdr:cxnSp macro="">
      <xdr:nvCxnSpPr>
        <xdr:cNvPr id="129" name="直線コネクタ 128"/>
        <xdr:cNvCxnSpPr/>
      </xdr:nvCxnSpPr>
      <xdr:spPr>
        <a:xfrm>
          <a:off x="1130300" y="989256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69027</xdr:rowOff>
    </xdr:from>
    <xdr:to>
      <xdr:col>6</xdr:col>
      <xdr:colOff>561975</xdr:colOff>
      <xdr:row>57</xdr:row>
      <xdr:rowOff>170627</xdr:rowOff>
    </xdr:to>
    <xdr:sp macro="" textlink="">
      <xdr:nvSpPr>
        <xdr:cNvPr id="139" name="円/楕円 138"/>
        <xdr:cNvSpPr/>
      </xdr:nvSpPr>
      <xdr:spPr>
        <a:xfrm>
          <a:off x="4584700" y="9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28404</xdr:rowOff>
    </xdr:from>
    <xdr:ext cx="534377" cy="259045"/>
    <xdr:sp macro="" textlink="">
      <xdr:nvSpPr>
        <xdr:cNvPr id="140" name="総務費該当値テキスト"/>
        <xdr:cNvSpPr txBox="1"/>
      </xdr:nvSpPr>
      <xdr:spPr>
        <a:xfrm>
          <a:off x="4686300" y="96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107573</xdr:rowOff>
    </xdr:from>
    <xdr:to>
      <xdr:col>5</xdr:col>
      <xdr:colOff>409575</xdr:colOff>
      <xdr:row>58</xdr:row>
      <xdr:rowOff>37723</xdr:rowOff>
    </xdr:to>
    <xdr:sp macro="" textlink="">
      <xdr:nvSpPr>
        <xdr:cNvPr id="141" name="円/楕円 140"/>
        <xdr:cNvSpPr/>
      </xdr:nvSpPr>
      <xdr:spPr>
        <a:xfrm>
          <a:off x="37465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28850</xdr:rowOff>
    </xdr:from>
    <xdr:ext cx="534377" cy="259045"/>
    <xdr:sp macro="" textlink="">
      <xdr:nvSpPr>
        <xdr:cNvPr id="142" name="テキスト ボックス 141"/>
        <xdr:cNvSpPr txBox="1"/>
      </xdr:nvSpPr>
      <xdr:spPr>
        <a:xfrm>
          <a:off x="3530111"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114976</xdr:rowOff>
    </xdr:from>
    <xdr:to>
      <xdr:col>4</xdr:col>
      <xdr:colOff>206375</xdr:colOff>
      <xdr:row>58</xdr:row>
      <xdr:rowOff>45126</xdr:rowOff>
    </xdr:to>
    <xdr:sp macro="" textlink="">
      <xdr:nvSpPr>
        <xdr:cNvPr id="143" name="円/楕円 142"/>
        <xdr:cNvSpPr/>
      </xdr:nvSpPr>
      <xdr:spPr>
        <a:xfrm>
          <a:off x="2857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36253</xdr:rowOff>
    </xdr:from>
    <xdr:ext cx="534377" cy="259045"/>
    <xdr:sp macro="" textlink="">
      <xdr:nvSpPr>
        <xdr:cNvPr id="144" name="テキスト ボックス 143"/>
        <xdr:cNvSpPr txBox="1"/>
      </xdr:nvSpPr>
      <xdr:spPr>
        <a:xfrm>
          <a:off x="2641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105508</xdr:rowOff>
    </xdr:from>
    <xdr:to>
      <xdr:col>3</xdr:col>
      <xdr:colOff>3175</xdr:colOff>
      <xdr:row>58</xdr:row>
      <xdr:rowOff>35658</xdr:rowOff>
    </xdr:to>
    <xdr:sp macro="" textlink="">
      <xdr:nvSpPr>
        <xdr:cNvPr id="145" name="円/楕円 144"/>
        <xdr:cNvSpPr/>
      </xdr:nvSpPr>
      <xdr:spPr>
        <a:xfrm>
          <a:off x="1968500" y="98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26785</xdr:rowOff>
    </xdr:from>
    <xdr:ext cx="534377" cy="259045"/>
    <xdr:sp macro="" textlink="">
      <xdr:nvSpPr>
        <xdr:cNvPr id="146" name="テキスト ボックス 145"/>
        <xdr:cNvSpPr txBox="1"/>
      </xdr:nvSpPr>
      <xdr:spPr>
        <a:xfrm>
          <a:off x="1752111" y="9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69114</xdr:rowOff>
    </xdr:from>
    <xdr:to>
      <xdr:col>1</xdr:col>
      <xdr:colOff>485775</xdr:colOff>
      <xdr:row>57</xdr:row>
      <xdr:rowOff>170714</xdr:rowOff>
    </xdr:to>
    <xdr:sp macro="" textlink="">
      <xdr:nvSpPr>
        <xdr:cNvPr id="147" name="円/楕円 146"/>
        <xdr:cNvSpPr/>
      </xdr:nvSpPr>
      <xdr:spPr>
        <a:xfrm>
          <a:off x="1079500" y="9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161841</xdr:rowOff>
    </xdr:from>
    <xdr:ext cx="534377" cy="259045"/>
    <xdr:sp macro="" textlink="">
      <xdr:nvSpPr>
        <xdr:cNvPr id="148" name="テキスト ボックス 147"/>
        <xdr:cNvSpPr txBox="1"/>
      </xdr:nvSpPr>
      <xdr:spPr>
        <a:xfrm>
          <a:off x="863111" y="99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120864</xdr:rowOff>
    </xdr:from>
    <xdr:to>
      <xdr:col>6</xdr:col>
      <xdr:colOff>511175</xdr:colOff>
      <xdr:row>78</xdr:row>
      <xdr:rowOff>139684</xdr:rowOff>
    </xdr:to>
    <xdr:cxnSp macro="">
      <xdr:nvCxnSpPr>
        <xdr:cNvPr id="178" name="直線コネクタ 177"/>
        <xdr:cNvCxnSpPr/>
      </xdr:nvCxnSpPr>
      <xdr:spPr>
        <a:xfrm flipV="1">
          <a:off x="3797300" y="13493964"/>
          <a:ext cx="8382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125119</xdr:rowOff>
    </xdr:from>
    <xdr:to>
      <xdr:col>5</xdr:col>
      <xdr:colOff>358775</xdr:colOff>
      <xdr:row>78</xdr:row>
      <xdr:rowOff>139684</xdr:rowOff>
    </xdr:to>
    <xdr:cxnSp macro="">
      <xdr:nvCxnSpPr>
        <xdr:cNvPr id="181" name="直線コネクタ 180"/>
        <xdr:cNvCxnSpPr/>
      </xdr:nvCxnSpPr>
      <xdr:spPr>
        <a:xfrm>
          <a:off x="2908300" y="1349821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125119</xdr:rowOff>
    </xdr:from>
    <xdr:to>
      <xdr:col>4</xdr:col>
      <xdr:colOff>155575</xdr:colOff>
      <xdr:row>78</xdr:row>
      <xdr:rowOff>164054</xdr:rowOff>
    </xdr:to>
    <xdr:cxnSp macro="">
      <xdr:nvCxnSpPr>
        <xdr:cNvPr id="184" name="直線コネクタ 183"/>
        <xdr:cNvCxnSpPr/>
      </xdr:nvCxnSpPr>
      <xdr:spPr>
        <a:xfrm flipV="1">
          <a:off x="2019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164054</xdr:rowOff>
    </xdr:from>
    <xdr:to>
      <xdr:col>2</xdr:col>
      <xdr:colOff>638175</xdr:colOff>
      <xdr:row>79</xdr:row>
      <xdr:rowOff>8820</xdr:rowOff>
    </xdr:to>
    <xdr:cxnSp macro="">
      <xdr:nvCxnSpPr>
        <xdr:cNvPr id="187" name="直線コネクタ 186"/>
        <xdr:cNvCxnSpPr/>
      </xdr:nvCxnSpPr>
      <xdr:spPr>
        <a:xfrm flipV="1">
          <a:off x="1130300" y="13537154"/>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70064</xdr:rowOff>
    </xdr:from>
    <xdr:to>
      <xdr:col>6</xdr:col>
      <xdr:colOff>561975</xdr:colOff>
      <xdr:row>79</xdr:row>
      <xdr:rowOff>214</xdr:rowOff>
    </xdr:to>
    <xdr:sp macro="" textlink="">
      <xdr:nvSpPr>
        <xdr:cNvPr id="197" name="円/楕円 196"/>
        <xdr:cNvSpPr/>
      </xdr:nvSpPr>
      <xdr:spPr>
        <a:xfrm>
          <a:off x="45847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156441</xdr:rowOff>
    </xdr:from>
    <xdr:ext cx="599010" cy="259045"/>
    <xdr:sp macro="" textlink="">
      <xdr:nvSpPr>
        <xdr:cNvPr id="198" name="民生費該当値テキスト"/>
        <xdr:cNvSpPr txBox="1"/>
      </xdr:nvSpPr>
      <xdr:spPr>
        <a:xfrm>
          <a:off x="4686300" y="13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88884</xdr:rowOff>
    </xdr:from>
    <xdr:to>
      <xdr:col>5</xdr:col>
      <xdr:colOff>409575</xdr:colOff>
      <xdr:row>79</xdr:row>
      <xdr:rowOff>19034</xdr:rowOff>
    </xdr:to>
    <xdr:sp macro="" textlink="">
      <xdr:nvSpPr>
        <xdr:cNvPr id="199" name="円/楕円 198"/>
        <xdr:cNvSpPr/>
      </xdr:nvSpPr>
      <xdr:spPr>
        <a:xfrm>
          <a:off x="3746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10161</xdr:rowOff>
    </xdr:from>
    <xdr:ext cx="599010" cy="259045"/>
    <xdr:sp macro="" textlink="">
      <xdr:nvSpPr>
        <xdr:cNvPr id="200" name="テキスト ボックス 199"/>
        <xdr:cNvSpPr txBox="1"/>
      </xdr:nvSpPr>
      <xdr:spPr>
        <a:xfrm>
          <a:off x="3497794" y="135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74319</xdr:rowOff>
    </xdr:from>
    <xdr:to>
      <xdr:col>4</xdr:col>
      <xdr:colOff>206375</xdr:colOff>
      <xdr:row>79</xdr:row>
      <xdr:rowOff>4469</xdr:rowOff>
    </xdr:to>
    <xdr:sp macro="" textlink="">
      <xdr:nvSpPr>
        <xdr:cNvPr id="201" name="円/楕円 200"/>
        <xdr:cNvSpPr/>
      </xdr:nvSpPr>
      <xdr:spPr>
        <a:xfrm>
          <a:off x="2857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167046</xdr:rowOff>
    </xdr:from>
    <xdr:ext cx="599010" cy="259045"/>
    <xdr:sp macro="" textlink="">
      <xdr:nvSpPr>
        <xdr:cNvPr id="202" name="テキスト ボックス 201"/>
        <xdr:cNvSpPr txBox="1"/>
      </xdr:nvSpPr>
      <xdr:spPr>
        <a:xfrm>
          <a:off x="2608794"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113254</xdr:rowOff>
    </xdr:from>
    <xdr:to>
      <xdr:col>3</xdr:col>
      <xdr:colOff>3175</xdr:colOff>
      <xdr:row>79</xdr:row>
      <xdr:rowOff>43404</xdr:rowOff>
    </xdr:to>
    <xdr:sp macro="" textlink="">
      <xdr:nvSpPr>
        <xdr:cNvPr id="203" name="円/楕円 202"/>
        <xdr:cNvSpPr/>
      </xdr:nvSpPr>
      <xdr:spPr>
        <a:xfrm>
          <a:off x="1968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34531</xdr:rowOff>
    </xdr:from>
    <xdr:ext cx="599010" cy="259045"/>
    <xdr:sp macro="" textlink="">
      <xdr:nvSpPr>
        <xdr:cNvPr id="204" name="テキスト ボックス 203"/>
        <xdr:cNvSpPr txBox="1"/>
      </xdr:nvSpPr>
      <xdr:spPr>
        <a:xfrm>
          <a:off x="1719794"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129470</xdr:rowOff>
    </xdr:from>
    <xdr:to>
      <xdr:col>1</xdr:col>
      <xdr:colOff>485775</xdr:colOff>
      <xdr:row>79</xdr:row>
      <xdr:rowOff>59620</xdr:rowOff>
    </xdr:to>
    <xdr:sp macro="" textlink="">
      <xdr:nvSpPr>
        <xdr:cNvPr id="205" name="円/楕円 204"/>
        <xdr:cNvSpPr/>
      </xdr:nvSpPr>
      <xdr:spPr>
        <a:xfrm>
          <a:off x="1079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50747</xdr:rowOff>
    </xdr:from>
    <xdr:ext cx="599010" cy="259045"/>
    <xdr:sp macro="" textlink="">
      <xdr:nvSpPr>
        <xdr:cNvPr id="206" name="テキスト ボックス 205"/>
        <xdr:cNvSpPr txBox="1"/>
      </xdr:nvSpPr>
      <xdr:spPr>
        <a:xfrm>
          <a:off x="830794" y="135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149225</xdr:rowOff>
    </xdr:from>
    <xdr:to>
      <xdr:col>6</xdr:col>
      <xdr:colOff>511175</xdr:colOff>
      <xdr:row>96</xdr:row>
      <xdr:rowOff>167030</xdr:rowOff>
    </xdr:to>
    <xdr:cxnSp macro="">
      <xdr:nvCxnSpPr>
        <xdr:cNvPr id="235" name="直線コネクタ 234"/>
        <xdr:cNvCxnSpPr/>
      </xdr:nvCxnSpPr>
      <xdr:spPr>
        <a:xfrm flipV="1">
          <a:off x="3797300" y="16608425"/>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154381</xdr:rowOff>
    </xdr:from>
    <xdr:to>
      <xdr:col>5</xdr:col>
      <xdr:colOff>358775</xdr:colOff>
      <xdr:row>96</xdr:row>
      <xdr:rowOff>167030</xdr:rowOff>
    </xdr:to>
    <xdr:cxnSp macro="">
      <xdr:nvCxnSpPr>
        <xdr:cNvPr id="238" name="直線コネクタ 237"/>
        <xdr:cNvCxnSpPr/>
      </xdr:nvCxnSpPr>
      <xdr:spPr>
        <a:xfrm>
          <a:off x="2908300" y="1661358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152819</xdr:rowOff>
    </xdr:from>
    <xdr:to>
      <xdr:col>4</xdr:col>
      <xdr:colOff>155575</xdr:colOff>
      <xdr:row>96</xdr:row>
      <xdr:rowOff>154381</xdr:rowOff>
    </xdr:to>
    <xdr:cxnSp macro="">
      <xdr:nvCxnSpPr>
        <xdr:cNvPr id="241" name="直線コネクタ 240"/>
        <xdr:cNvCxnSpPr/>
      </xdr:nvCxnSpPr>
      <xdr:spPr>
        <a:xfrm>
          <a:off x="2019300" y="1661201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150507</xdr:rowOff>
    </xdr:from>
    <xdr:to>
      <xdr:col>2</xdr:col>
      <xdr:colOff>638175</xdr:colOff>
      <xdr:row>96</xdr:row>
      <xdr:rowOff>152819</xdr:rowOff>
    </xdr:to>
    <xdr:cxnSp macro="">
      <xdr:nvCxnSpPr>
        <xdr:cNvPr id="244" name="直線コネクタ 243"/>
        <xdr:cNvCxnSpPr/>
      </xdr:nvCxnSpPr>
      <xdr:spPr>
        <a:xfrm>
          <a:off x="1130300" y="16609707"/>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98425</xdr:rowOff>
    </xdr:from>
    <xdr:to>
      <xdr:col>6</xdr:col>
      <xdr:colOff>561975</xdr:colOff>
      <xdr:row>97</xdr:row>
      <xdr:rowOff>28575</xdr:rowOff>
    </xdr:to>
    <xdr:sp macro="" textlink="">
      <xdr:nvSpPr>
        <xdr:cNvPr id="254" name="円/楕円 253"/>
        <xdr:cNvSpPr/>
      </xdr:nvSpPr>
      <xdr:spPr>
        <a:xfrm>
          <a:off x="4584700" y="165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76852</xdr:rowOff>
    </xdr:from>
    <xdr:ext cx="534377" cy="259045"/>
    <xdr:sp macro="" textlink="">
      <xdr:nvSpPr>
        <xdr:cNvPr id="255" name="衛生費該当値テキスト"/>
        <xdr:cNvSpPr txBox="1"/>
      </xdr:nvSpPr>
      <xdr:spPr>
        <a:xfrm>
          <a:off x="4686300" y="165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116230</xdr:rowOff>
    </xdr:from>
    <xdr:to>
      <xdr:col>5</xdr:col>
      <xdr:colOff>409575</xdr:colOff>
      <xdr:row>97</xdr:row>
      <xdr:rowOff>46380</xdr:rowOff>
    </xdr:to>
    <xdr:sp macro="" textlink="">
      <xdr:nvSpPr>
        <xdr:cNvPr id="256" name="円/楕円 255"/>
        <xdr:cNvSpPr/>
      </xdr:nvSpPr>
      <xdr:spPr>
        <a:xfrm>
          <a:off x="3746500" y="165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37507</xdr:rowOff>
    </xdr:from>
    <xdr:ext cx="534377" cy="259045"/>
    <xdr:sp macro="" textlink="">
      <xdr:nvSpPr>
        <xdr:cNvPr id="257" name="テキスト ボックス 256"/>
        <xdr:cNvSpPr txBox="1"/>
      </xdr:nvSpPr>
      <xdr:spPr>
        <a:xfrm>
          <a:off x="3530111" y="166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103581</xdr:rowOff>
    </xdr:from>
    <xdr:to>
      <xdr:col>4</xdr:col>
      <xdr:colOff>206375</xdr:colOff>
      <xdr:row>97</xdr:row>
      <xdr:rowOff>33731</xdr:rowOff>
    </xdr:to>
    <xdr:sp macro="" textlink="">
      <xdr:nvSpPr>
        <xdr:cNvPr id="258" name="円/楕円 257"/>
        <xdr:cNvSpPr/>
      </xdr:nvSpPr>
      <xdr:spPr>
        <a:xfrm>
          <a:off x="2857500" y="165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24858</xdr:rowOff>
    </xdr:from>
    <xdr:ext cx="534377" cy="259045"/>
    <xdr:sp macro="" textlink="">
      <xdr:nvSpPr>
        <xdr:cNvPr id="259" name="テキスト ボックス 258"/>
        <xdr:cNvSpPr txBox="1"/>
      </xdr:nvSpPr>
      <xdr:spPr>
        <a:xfrm>
          <a:off x="2641111" y="166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102019</xdr:rowOff>
    </xdr:from>
    <xdr:to>
      <xdr:col>3</xdr:col>
      <xdr:colOff>3175</xdr:colOff>
      <xdr:row>97</xdr:row>
      <xdr:rowOff>32169</xdr:rowOff>
    </xdr:to>
    <xdr:sp macro="" textlink="">
      <xdr:nvSpPr>
        <xdr:cNvPr id="260" name="円/楕円 259"/>
        <xdr:cNvSpPr/>
      </xdr:nvSpPr>
      <xdr:spPr>
        <a:xfrm>
          <a:off x="1968500" y="1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23296</xdr:rowOff>
    </xdr:from>
    <xdr:ext cx="534377" cy="259045"/>
    <xdr:sp macro="" textlink="">
      <xdr:nvSpPr>
        <xdr:cNvPr id="261" name="テキスト ボックス 260"/>
        <xdr:cNvSpPr txBox="1"/>
      </xdr:nvSpPr>
      <xdr:spPr>
        <a:xfrm>
          <a:off x="1752111" y="166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99707</xdr:rowOff>
    </xdr:from>
    <xdr:to>
      <xdr:col>1</xdr:col>
      <xdr:colOff>485775</xdr:colOff>
      <xdr:row>97</xdr:row>
      <xdr:rowOff>29857</xdr:rowOff>
    </xdr:to>
    <xdr:sp macro="" textlink="">
      <xdr:nvSpPr>
        <xdr:cNvPr id="262" name="円/楕円 261"/>
        <xdr:cNvSpPr/>
      </xdr:nvSpPr>
      <xdr:spPr>
        <a:xfrm>
          <a:off x="1079500" y="165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20984</xdr:rowOff>
    </xdr:from>
    <xdr:ext cx="534377" cy="259045"/>
    <xdr:sp macro="" textlink="">
      <xdr:nvSpPr>
        <xdr:cNvPr id="263" name="テキスト ボックス 262"/>
        <xdr:cNvSpPr txBox="1"/>
      </xdr:nvSpPr>
      <xdr:spPr>
        <a:xfrm>
          <a:off x="863111" y="166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23876</xdr:rowOff>
    </xdr:from>
    <xdr:to>
      <xdr:col>15</xdr:col>
      <xdr:colOff>180975</xdr:colOff>
      <xdr:row>39</xdr:row>
      <xdr:rowOff>25400</xdr:rowOff>
    </xdr:to>
    <xdr:cxnSp macro="">
      <xdr:nvCxnSpPr>
        <xdr:cNvPr id="292" name="直線コネクタ 291"/>
        <xdr:cNvCxnSpPr/>
      </xdr:nvCxnSpPr>
      <xdr:spPr>
        <a:xfrm flipV="1">
          <a:off x="9639300" y="67104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25400</xdr:rowOff>
    </xdr:from>
    <xdr:to>
      <xdr:col>14</xdr:col>
      <xdr:colOff>28575</xdr:colOff>
      <xdr:row>39</xdr:row>
      <xdr:rowOff>26924</xdr:rowOff>
    </xdr:to>
    <xdr:cxnSp macro="">
      <xdr:nvCxnSpPr>
        <xdr:cNvPr id="295" name="直線コネクタ 294"/>
        <xdr:cNvCxnSpPr/>
      </xdr:nvCxnSpPr>
      <xdr:spPr>
        <a:xfrm flipV="1">
          <a:off x="8750300" y="67119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22923</xdr:rowOff>
    </xdr:from>
    <xdr:to>
      <xdr:col>12</xdr:col>
      <xdr:colOff>511175</xdr:colOff>
      <xdr:row>39</xdr:row>
      <xdr:rowOff>26924</xdr:rowOff>
    </xdr:to>
    <xdr:cxnSp macro="">
      <xdr:nvCxnSpPr>
        <xdr:cNvPr id="298" name="直線コネクタ 297"/>
        <xdr:cNvCxnSpPr/>
      </xdr:nvCxnSpPr>
      <xdr:spPr>
        <a:xfrm>
          <a:off x="7861300" y="67094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31306</xdr:rowOff>
    </xdr:from>
    <xdr:to>
      <xdr:col>11</xdr:col>
      <xdr:colOff>307975</xdr:colOff>
      <xdr:row>39</xdr:row>
      <xdr:rowOff>22923</xdr:rowOff>
    </xdr:to>
    <xdr:cxnSp macro="">
      <xdr:nvCxnSpPr>
        <xdr:cNvPr id="301" name="直線コネクタ 300"/>
        <xdr:cNvCxnSpPr/>
      </xdr:nvCxnSpPr>
      <xdr:spPr>
        <a:xfrm>
          <a:off x="6972300" y="6546406"/>
          <a:ext cx="8890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144526</xdr:rowOff>
    </xdr:from>
    <xdr:to>
      <xdr:col>15</xdr:col>
      <xdr:colOff>231775</xdr:colOff>
      <xdr:row>39</xdr:row>
      <xdr:rowOff>74676</xdr:rowOff>
    </xdr:to>
    <xdr:sp macro="" textlink="">
      <xdr:nvSpPr>
        <xdr:cNvPr id="311" name="円/楕円 310"/>
        <xdr:cNvSpPr/>
      </xdr:nvSpPr>
      <xdr:spPr>
        <a:xfrm>
          <a:off x="104267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59453</xdr:rowOff>
    </xdr:from>
    <xdr:ext cx="378565" cy="259045"/>
    <xdr:sp macro="" textlink="">
      <xdr:nvSpPr>
        <xdr:cNvPr id="312" name="労働費該当値テキスト"/>
        <xdr:cNvSpPr txBox="1"/>
      </xdr:nvSpPr>
      <xdr:spPr>
        <a:xfrm>
          <a:off x="10528300" y="65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146050</xdr:rowOff>
    </xdr:from>
    <xdr:to>
      <xdr:col>14</xdr:col>
      <xdr:colOff>79375</xdr:colOff>
      <xdr:row>39</xdr:row>
      <xdr:rowOff>76200</xdr:rowOff>
    </xdr:to>
    <xdr:sp macro="" textlink="">
      <xdr:nvSpPr>
        <xdr:cNvPr id="313" name="円/楕円 312"/>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67327</xdr:rowOff>
    </xdr:from>
    <xdr:ext cx="378565" cy="259045"/>
    <xdr:sp macro="" textlink="">
      <xdr:nvSpPr>
        <xdr:cNvPr id="314" name="テキスト ボックス 313"/>
        <xdr:cNvSpPr txBox="1"/>
      </xdr:nvSpPr>
      <xdr:spPr>
        <a:xfrm>
          <a:off x="9450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147574</xdr:rowOff>
    </xdr:from>
    <xdr:to>
      <xdr:col>12</xdr:col>
      <xdr:colOff>561975</xdr:colOff>
      <xdr:row>39</xdr:row>
      <xdr:rowOff>77724</xdr:rowOff>
    </xdr:to>
    <xdr:sp macro="" textlink="">
      <xdr:nvSpPr>
        <xdr:cNvPr id="315" name="円/楕円 314"/>
        <xdr:cNvSpPr/>
      </xdr:nvSpPr>
      <xdr:spPr>
        <a:xfrm>
          <a:off x="8699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68851</xdr:rowOff>
    </xdr:from>
    <xdr:ext cx="313932" cy="259045"/>
    <xdr:sp macro="" textlink="">
      <xdr:nvSpPr>
        <xdr:cNvPr id="316" name="テキスト ボックス 315"/>
        <xdr:cNvSpPr txBox="1"/>
      </xdr:nvSpPr>
      <xdr:spPr>
        <a:xfrm>
          <a:off x="8593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143573</xdr:rowOff>
    </xdr:from>
    <xdr:to>
      <xdr:col>11</xdr:col>
      <xdr:colOff>358775</xdr:colOff>
      <xdr:row>39</xdr:row>
      <xdr:rowOff>73723</xdr:rowOff>
    </xdr:to>
    <xdr:sp macro="" textlink="">
      <xdr:nvSpPr>
        <xdr:cNvPr id="317" name="円/楕円 316"/>
        <xdr:cNvSpPr/>
      </xdr:nvSpPr>
      <xdr:spPr>
        <a:xfrm>
          <a:off x="7810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64850</xdr:rowOff>
    </xdr:from>
    <xdr:ext cx="378565" cy="259045"/>
    <xdr:sp macro="" textlink="">
      <xdr:nvSpPr>
        <xdr:cNvPr id="318" name="テキスト ボックス 317"/>
        <xdr:cNvSpPr txBox="1"/>
      </xdr:nvSpPr>
      <xdr:spPr>
        <a:xfrm>
          <a:off x="7672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151955</xdr:rowOff>
    </xdr:from>
    <xdr:to>
      <xdr:col>10</xdr:col>
      <xdr:colOff>155575</xdr:colOff>
      <xdr:row>38</xdr:row>
      <xdr:rowOff>82105</xdr:rowOff>
    </xdr:to>
    <xdr:sp macro="" textlink="">
      <xdr:nvSpPr>
        <xdr:cNvPr id="319" name="円/楕円 318"/>
        <xdr:cNvSpPr/>
      </xdr:nvSpPr>
      <xdr:spPr>
        <a:xfrm>
          <a:off x="6921500" y="6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73233</xdr:rowOff>
    </xdr:from>
    <xdr:ext cx="378565" cy="259045"/>
    <xdr:sp macro="" textlink="">
      <xdr:nvSpPr>
        <xdr:cNvPr id="320" name="テキスト ボックス 319"/>
        <xdr:cNvSpPr txBox="1"/>
      </xdr:nvSpPr>
      <xdr:spPr>
        <a:xfrm>
          <a:off x="6783017" y="658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5867</xdr:rowOff>
    </xdr:from>
    <xdr:to>
      <xdr:col>15</xdr:col>
      <xdr:colOff>180975</xdr:colOff>
      <xdr:row>57</xdr:row>
      <xdr:rowOff>168694</xdr:rowOff>
    </xdr:to>
    <xdr:cxnSp macro="">
      <xdr:nvCxnSpPr>
        <xdr:cNvPr id="349" name="直線コネクタ 348"/>
        <xdr:cNvCxnSpPr/>
      </xdr:nvCxnSpPr>
      <xdr:spPr>
        <a:xfrm>
          <a:off x="9639300" y="9778517"/>
          <a:ext cx="8382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5867</xdr:rowOff>
    </xdr:from>
    <xdr:to>
      <xdr:col>14</xdr:col>
      <xdr:colOff>28575</xdr:colOff>
      <xdr:row>57</xdr:row>
      <xdr:rowOff>65532</xdr:rowOff>
    </xdr:to>
    <xdr:cxnSp macro="">
      <xdr:nvCxnSpPr>
        <xdr:cNvPr id="352" name="直線コネクタ 351"/>
        <xdr:cNvCxnSpPr/>
      </xdr:nvCxnSpPr>
      <xdr:spPr>
        <a:xfrm flipV="1">
          <a:off x="8750300" y="9778517"/>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65532</xdr:rowOff>
    </xdr:from>
    <xdr:to>
      <xdr:col>12</xdr:col>
      <xdr:colOff>511175</xdr:colOff>
      <xdr:row>57</xdr:row>
      <xdr:rowOff>166243</xdr:rowOff>
    </xdr:to>
    <xdr:cxnSp macro="">
      <xdr:nvCxnSpPr>
        <xdr:cNvPr id="355" name="直線コネクタ 354"/>
        <xdr:cNvCxnSpPr/>
      </xdr:nvCxnSpPr>
      <xdr:spPr>
        <a:xfrm flipV="1">
          <a:off x="7861300" y="9838182"/>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166243</xdr:rowOff>
    </xdr:from>
    <xdr:to>
      <xdr:col>11</xdr:col>
      <xdr:colOff>307975</xdr:colOff>
      <xdr:row>58</xdr:row>
      <xdr:rowOff>7556</xdr:rowOff>
    </xdr:to>
    <xdr:cxnSp macro="">
      <xdr:nvCxnSpPr>
        <xdr:cNvPr id="358" name="直線コネクタ 357"/>
        <xdr:cNvCxnSpPr/>
      </xdr:nvCxnSpPr>
      <xdr:spPr>
        <a:xfrm flipV="1">
          <a:off x="6972300" y="993889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117894</xdr:rowOff>
    </xdr:from>
    <xdr:to>
      <xdr:col>15</xdr:col>
      <xdr:colOff>231775</xdr:colOff>
      <xdr:row>58</xdr:row>
      <xdr:rowOff>48044</xdr:rowOff>
    </xdr:to>
    <xdr:sp macro="" textlink="">
      <xdr:nvSpPr>
        <xdr:cNvPr id="368" name="円/楕円 367"/>
        <xdr:cNvSpPr/>
      </xdr:nvSpPr>
      <xdr:spPr>
        <a:xfrm>
          <a:off x="104267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96321</xdr:rowOff>
    </xdr:from>
    <xdr:ext cx="534377" cy="259045"/>
    <xdr:sp macro="" textlink="">
      <xdr:nvSpPr>
        <xdr:cNvPr id="369" name="農林水産業費該当値テキスト"/>
        <xdr:cNvSpPr txBox="1"/>
      </xdr:nvSpPr>
      <xdr:spPr>
        <a:xfrm>
          <a:off x="10528300" y="98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126517</xdr:rowOff>
    </xdr:from>
    <xdr:to>
      <xdr:col>14</xdr:col>
      <xdr:colOff>79375</xdr:colOff>
      <xdr:row>57</xdr:row>
      <xdr:rowOff>56667</xdr:rowOff>
    </xdr:to>
    <xdr:sp macro="" textlink="">
      <xdr:nvSpPr>
        <xdr:cNvPr id="370" name="円/楕円 369"/>
        <xdr:cNvSpPr/>
      </xdr:nvSpPr>
      <xdr:spPr>
        <a:xfrm>
          <a:off x="9588500" y="97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73194</xdr:rowOff>
    </xdr:from>
    <xdr:ext cx="534377" cy="259045"/>
    <xdr:sp macro="" textlink="">
      <xdr:nvSpPr>
        <xdr:cNvPr id="371" name="テキスト ボックス 370"/>
        <xdr:cNvSpPr txBox="1"/>
      </xdr:nvSpPr>
      <xdr:spPr>
        <a:xfrm>
          <a:off x="9372111" y="95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14732</xdr:rowOff>
    </xdr:from>
    <xdr:to>
      <xdr:col>12</xdr:col>
      <xdr:colOff>561975</xdr:colOff>
      <xdr:row>57</xdr:row>
      <xdr:rowOff>116332</xdr:rowOff>
    </xdr:to>
    <xdr:sp macro="" textlink="">
      <xdr:nvSpPr>
        <xdr:cNvPr id="372" name="円/楕円 371"/>
        <xdr:cNvSpPr/>
      </xdr:nvSpPr>
      <xdr:spPr>
        <a:xfrm>
          <a:off x="8699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107459</xdr:rowOff>
    </xdr:from>
    <xdr:ext cx="534377" cy="259045"/>
    <xdr:sp macro="" textlink="">
      <xdr:nvSpPr>
        <xdr:cNvPr id="373" name="テキスト ボックス 372"/>
        <xdr:cNvSpPr txBox="1"/>
      </xdr:nvSpPr>
      <xdr:spPr>
        <a:xfrm>
          <a:off x="8483111" y="98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115443</xdr:rowOff>
    </xdr:from>
    <xdr:to>
      <xdr:col>11</xdr:col>
      <xdr:colOff>358775</xdr:colOff>
      <xdr:row>58</xdr:row>
      <xdr:rowOff>45593</xdr:rowOff>
    </xdr:to>
    <xdr:sp macro="" textlink="">
      <xdr:nvSpPr>
        <xdr:cNvPr id="374" name="円/楕円 373"/>
        <xdr:cNvSpPr/>
      </xdr:nvSpPr>
      <xdr:spPr>
        <a:xfrm>
          <a:off x="7810500" y="98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36720</xdr:rowOff>
    </xdr:from>
    <xdr:ext cx="534377" cy="259045"/>
    <xdr:sp macro="" textlink="">
      <xdr:nvSpPr>
        <xdr:cNvPr id="375" name="テキスト ボックス 374"/>
        <xdr:cNvSpPr txBox="1"/>
      </xdr:nvSpPr>
      <xdr:spPr>
        <a:xfrm>
          <a:off x="7594111" y="99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128206</xdr:rowOff>
    </xdr:from>
    <xdr:to>
      <xdr:col>10</xdr:col>
      <xdr:colOff>155575</xdr:colOff>
      <xdr:row>58</xdr:row>
      <xdr:rowOff>58356</xdr:rowOff>
    </xdr:to>
    <xdr:sp macro="" textlink="">
      <xdr:nvSpPr>
        <xdr:cNvPr id="376" name="円/楕円 375"/>
        <xdr:cNvSpPr/>
      </xdr:nvSpPr>
      <xdr:spPr>
        <a:xfrm>
          <a:off x="6921500" y="99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49483</xdr:rowOff>
    </xdr:from>
    <xdr:ext cx="534377" cy="259045"/>
    <xdr:sp macro="" textlink="">
      <xdr:nvSpPr>
        <xdr:cNvPr id="377" name="テキスト ボックス 376"/>
        <xdr:cNvSpPr txBox="1"/>
      </xdr:nvSpPr>
      <xdr:spPr>
        <a:xfrm>
          <a:off x="6705111" y="99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88559</xdr:rowOff>
    </xdr:from>
    <xdr:to>
      <xdr:col>15</xdr:col>
      <xdr:colOff>180975</xdr:colOff>
      <xdr:row>79</xdr:row>
      <xdr:rowOff>7276</xdr:rowOff>
    </xdr:to>
    <xdr:cxnSp macro="">
      <xdr:nvCxnSpPr>
        <xdr:cNvPr id="408" name="直線コネクタ 407"/>
        <xdr:cNvCxnSpPr/>
      </xdr:nvCxnSpPr>
      <xdr:spPr>
        <a:xfrm>
          <a:off x="9639300" y="13461659"/>
          <a:ext cx="8382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88559</xdr:rowOff>
    </xdr:from>
    <xdr:to>
      <xdr:col>14</xdr:col>
      <xdr:colOff>28575</xdr:colOff>
      <xdr:row>79</xdr:row>
      <xdr:rowOff>19718</xdr:rowOff>
    </xdr:to>
    <xdr:cxnSp macro="">
      <xdr:nvCxnSpPr>
        <xdr:cNvPr id="411" name="直線コネクタ 410"/>
        <xdr:cNvCxnSpPr/>
      </xdr:nvCxnSpPr>
      <xdr:spPr>
        <a:xfrm flipV="1">
          <a:off x="8750300" y="13461659"/>
          <a:ext cx="8890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1299</xdr:rowOff>
    </xdr:from>
    <xdr:to>
      <xdr:col>12</xdr:col>
      <xdr:colOff>511175</xdr:colOff>
      <xdr:row>79</xdr:row>
      <xdr:rowOff>19718</xdr:rowOff>
    </xdr:to>
    <xdr:cxnSp macro="">
      <xdr:nvCxnSpPr>
        <xdr:cNvPr id="414" name="直線コネクタ 413"/>
        <xdr:cNvCxnSpPr/>
      </xdr:nvCxnSpPr>
      <xdr:spPr>
        <a:xfrm>
          <a:off x="7861300" y="13545849"/>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124</xdr:rowOff>
    </xdr:from>
    <xdr:to>
      <xdr:col>11</xdr:col>
      <xdr:colOff>307975</xdr:colOff>
      <xdr:row>79</xdr:row>
      <xdr:rowOff>1299</xdr:rowOff>
    </xdr:to>
    <xdr:cxnSp macro="">
      <xdr:nvCxnSpPr>
        <xdr:cNvPr id="417" name="直線コネクタ 416"/>
        <xdr:cNvCxnSpPr/>
      </xdr:nvCxnSpPr>
      <xdr:spPr>
        <a:xfrm>
          <a:off x="6972300" y="1354467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127926</xdr:rowOff>
    </xdr:from>
    <xdr:to>
      <xdr:col>15</xdr:col>
      <xdr:colOff>231775</xdr:colOff>
      <xdr:row>79</xdr:row>
      <xdr:rowOff>58076</xdr:rowOff>
    </xdr:to>
    <xdr:sp macro="" textlink="">
      <xdr:nvSpPr>
        <xdr:cNvPr id="427" name="円/楕円 426"/>
        <xdr:cNvSpPr/>
      </xdr:nvSpPr>
      <xdr:spPr>
        <a:xfrm>
          <a:off x="104267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42853</xdr:rowOff>
    </xdr:from>
    <xdr:ext cx="469744" cy="259045"/>
    <xdr:sp macro="" textlink="">
      <xdr:nvSpPr>
        <xdr:cNvPr id="428" name="商工費該当値テキスト"/>
        <xdr:cNvSpPr txBox="1"/>
      </xdr:nvSpPr>
      <xdr:spPr>
        <a:xfrm>
          <a:off x="10528300" y="1341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37759</xdr:rowOff>
    </xdr:from>
    <xdr:to>
      <xdr:col>14</xdr:col>
      <xdr:colOff>79375</xdr:colOff>
      <xdr:row>78</xdr:row>
      <xdr:rowOff>139359</xdr:rowOff>
    </xdr:to>
    <xdr:sp macro="" textlink="">
      <xdr:nvSpPr>
        <xdr:cNvPr id="429" name="円/楕円 428"/>
        <xdr:cNvSpPr/>
      </xdr:nvSpPr>
      <xdr:spPr>
        <a:xfrm>
          <a:off x="95885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130486</xdr:rowOff>
    </xdr:from>
    <xdr:ext cx="469744" cy="259045"/>
    <xdr:sp macro="" textlink="">
      <xdr:nvSpPr>
        <xdr:cNvPr id="430" name="テキスト ボックス 429"/>
        <xdr:cNvSpPr txBox="1"/>
      </xdr:nvSpPr>
      <xdr:spPr>
        <a:xfrm>
          <a:off x="9404427" y="135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140368</xdr:rowOff>
    </xdr:from>
    <xdr:to>
      <xdr:col>12</xdr:col>
      <xdr:colOff>561975</xdr:colOff>
      <xdr:row>79</xdr:row>
      <xdr:rowOff>70518</xdr:rowOff>
    </xdr:to>
    <xdr:sp macro="" textlink="">
      <xdr:nvSpPr>
        <xdr:cNvPr id="431" name="円/楕円 430"/>
        <xdr:cNvSpPr/>
      </xdr:nvSpPr>
      <xdr:spPr>
        <a:xfrm>
          <a:off x="8699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61645</xdr:rowOff>
    </xdr:from>
    <xdr:ext cx="469744" cy="259045"/>
    <xdr:sp macro="" textlink="">
      <xdr:nvSpPr>
        <xdr:cNvPr id="432" name="テキスト ボックス 431"/>
        <xdr:cNvSpPr txBox="1"/>
      </xdr:nvSpPr>
      <xdr:spPr>
        <a:xfrm>
          <a:off x="8515427" y="136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121949</xdr:rowOff>
    </xdr:from>
    <xdr:to>
      <xdr:col>11</xdr:col>
      <xdr:colOff>358775</xdr:colOff>
      <xdr:row>79</xdr:row>
      <xdr:rowOff>52099</xdr:rowOff>
    </xdr:to>
    <xdr:sp macro="" textlink="">
      <xdr:nvSpPr>
        <xdr:cNvPr id="433" name="円/楕円 432"/>
        <xdr:cNvSpPr/>
      </xdr:nvSpPr>
      <xdr:spPr>
        <a:xfrm>
          <a:off x="7810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43226</xdr:rowOff>
    </xdr:from>
    <xdr:ext cx="469744" cy="259045"/>
    <xdr:sp macro="" textlink="">
      <xdr:nvSpPr>
        <xdr:cNvPr id="434" name="テキスト ボックス 433"/>
        <xdr:cNvSpPr txBox="1"/>
      </xdr:nvSpPr>
      <xdr:spPr>
        <a:xfrm>
          <a:off x="7626427"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120774</xdr:rowOff>
    </xdr:from>
    <xdr:to>
      <xdr:col>10</xdr:col>
      <xdr:colOff>155575</xdr:colOff>
      <xdr:row>79</xdr:row>
      <xdr:rowOff>50924</xdr:rowOff>
    </xdr:to>
    <xdr:sp macro="" textlink="">
      <xdr:nvSpPr>
        <xdr:cNvPr id="435" name="円/楕円 434"/>
        <xdr:cNvSpPr/>
      </xdr:nvSpPr>
      <xdr:spPr>
        <a:xfrm>
          <a:off x="6921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42051</xdr:rowOff>
    </xdr:from>
    <xdr:ext cx="469744" cy="259045"/>
    <xdr:sp macro="" textlink="">
      <xdr:nvSpPr>
        <xdr:cNvPr id="436" name="テキスト ボックス 435"/>
        <xdr:cNvSpPr txBox="1"/>
      </xdr:nvSpPr>
      <xdr:spPr>
        <a:xfrm>
          <a:off x="6737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31739</xdr:rowOff>
    </xdr:from>
    <xdr:to>
      <xdr:col>15</xdr:col>
      <xdr:colOff>180975</xdr:colOff>
      <xdr:row>99</xdr:row>
      <xdr:rowOff>38227</xdr:rowOff>
    </xdr:to>
    <xdr:cxnSp macro="">
      <xdr:nvCxnSpPr>
        <xdr:cNvPr id="467" name="直線コネクタ 466"/>
        <xdr:cNvCxnSpPr/>
      </xdr:nvCxnSpPr>
      <xdr:spPr>
        <a:xfrm flipV="1">
          <a:off x="9639300" y="17005289"/>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38227</xdr:rowOff>
    </xdr:from>
    <xdr:to>
      <xdr:col>14</xdr:col>
      <xdr:colOff>28575</xdr:colOff>
      <xdr:row>99</xdr:row>
      <xdr:rowOff>38793</xdr:rowOff>
    </xdr:to>
    <xdr:cxnSp macro="">
      <xdr:nvCxnSpPr>
        <xdr:cNvPr id="470" name="直線コネクタ 469"/>
        <xdr:cNvCxnSpPr/>
      </xdr:nvCxnSpPr>
      <xdr:spPr>
        <a:xfrm flipV="1">
          <a:off x="8750300" y="1701177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38793</xdr:rowOff>
    </xdr:from>
    <xdr:to>
      <xdr:col>12</xdr:col>
      <xdr:colOff>511175</xdr:colOff>
      <xdr:row>99</xdr:row>
      <xdr:rowOff>41056</xdr:rowOff>
    </xdr:to>
    <xdr:cxnSp macro="">
      <xdr:nvCxnSpPr>
        <xdr:cNvPr id="473" name="直線コネクタ 472"/>
        <xdr:cNvCxnSpPr/>
      </xdr:nvCxnSpPr>
      <xdr:spPr>
        <a:xfrm flipV="1">
          <a:off x="7861300" y="1701234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38540</xdr:rowOff>
    </xdr:from>
    <xdr:to>
      <xdr:col>11</xdr:col>
      <xdr:colOff>307975</xdr:colOff>
      <xdr:row>99</xdr:row>
      <xdr:rowOff>41056</xdr:rowOff>
    </xdr:to>
    <xdr:cxnSp macro="">
      <xdr:nvCxnSpPr>
        <xdr:cNvPr id="476" name="直線コネクタ 475"/>
        <xdr:cNvCxnSpPr/>
      </xdr:nvCxnSpPr>
      <xdr:spPr>
        <a:xfrm>
          <a:off x="6972300" y="17012090"/>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152389</xdr:rowOff>
    </xdr:from>
    <xdr:to>
      <xdr:col>15</xdr:col>
      <xdr:colOff>231775</xdr:colOff>
      <xdr:row>99</xdr:row>
      <xdr:rowOff>82539</xdr:rowOff>
    </xdr:to>
    <xdr:sp macro="" textlink="">
      <xdr:nvSpPr>
        <xdr:cNvPr id="486" name="円/楕円 485"/>
        <xdr:cNvSpPr/>
      </xdr:nvSpPr>
      <xdr:spPr>
        <a:xfrm>
          <a:off x="10426700" y="169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158877</xdr:rowOff>
    </xdr:from>
    <xdr:to>
      <xdr:col>14</xdr:col>
      <xdr:colOff>79375</xdr:colOff>
      <xdr:row>99</xdr:row>
      <xdr:rowOff>89027</xdr:rowOff>
    </xdr:to>
    <xdr:sp macro="" textlink="">
      <xdr:nvSpPr>
        <xdr:cNvPr id="488" name="円/楕円 487"/>
        <xdr:cNvSpPr/>
      </xdr:nvSpPr>
      <xdr:spPr>
        <a:xfrm>
          <a:off x="9588500" y="169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80154</xdr:rowOff>
    </xdr:from>
    <xdr:ext cx="534377" cy="259045"/>
    <xdr:sp macro="" textlink="">
      <xdr:nvSpPr>
        <xdr:cNvPr id="489" name="テキスト ボックス 488"/>
        <xdr:cNvSpPr txBox="1"/>
      </xdr:nvSpPr>
      <xdr:spPr>
        <a:xfrm>
          <a:off x="9372111" y="1705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159443</xdr:rowOff>
    </xdr:from>
    <xdr:to>
      <xdr:col>12</xdr:col>
      <xdr:colOff>561975</xdr:colOff>
      <xdr:row>99</xdr:row>
      <xdr:rowOff>89593</xdr:rowOff>
    </xdr:to>
    <xdr:sp macro="" textlink="">
      <xdr:nvSpPr>
        <xdr:cNvPr id="490" name="円/楕円 489"/>
        <xdr:cNvSpPr/>
      </xdr:nvSpPr>
      <xdr:spPr>
        <a:xfrm>
          <a:off x="8699500" y="169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80720</xdr:rowOff>
    </xdr:from>
    <xdr:ext cx="534377" cy="259045"/>
    <xdr:sp macro="" textlink="">
      <xdr:nvSpPr>
        <xdr:cNvPr id="491" name="テキスト ボックス 490"/>
        <xdr:cNvSpPr txBox="1"/>
      </xdr:nvSpPr>
      <xdr:spPr>
        <a:xfrm>
          <a:off x="8483111" y="170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161706</xdr:rowOff>
    </xdr:from>
    <xdr:to>
      <xdr:col>11</xdr:col>
      <xdr:colOff>358775</xdr:colOff>
      <xdr:row>99</xdr:row>
      <xdr:rowOff>91856</xdr:rowOff>
    </xdr:to>
    <xdr:sp macro="" textlink="">
      <xdr:nvSpPr>
        <xdr:cNvPr id="492" name="円/楕円 491"/>
        <xdr:cNvSpPr/>
      </xdr:nvSpPr>
      <xdr:spPr>
        <a:xfrm>
          <a:off x="7810500" y="169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82983</xdr:rowOff>
    </xdr:from>
    <xdr:ext cx="534377" cy="259045"/>
    <xdr:sp macro="" textlink="">
      <xdr:nvSpPr>
        <xdr:cNvPr id="493" name="テキスト ボックス 492"/>
        <xdr:cNvSpPr txBox="1"/>
      </xdr:nvSpPr>
      <xdr:spPr>
        <a:xfrm>
          <a:off x="7594111" y="170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159190</xdr:rowOff>
    </xdr:from>
    <xdr:to>
      <xdr:col>10</xdr:col>
      <xdr:colOff>155575</xdr:colOff>
      <xdr:row>99</xdr:row>
      <xdr:rowOff>89340</xdr:rowOff>
    </xdr:to>
    <xdr:sp macro="" textlink="">
      <xdr:nvSpPr>
        <xdr:cNvPr id="494" name="円/楕円 493"/>
        <xdr:cNvSpPr/>
      </xdr:nvSpPr>
      <xdr:spPr>
        <a:xfrm>
          <a:off x="6921500" y="169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80467</xdr:rowOff>
    </xdr:from>
    <xdr:ext cx="534377" cy="259045"/>
    <xdr:sp macro="" textlink="">
      <xdr:nvSpPr>
        <xdr:cNvPr id="495" name="テキスト ボックス 494"/>
        <xdr:cNvSpPr txBox="1"/>
      </xdr:nvSpPr>
      <xdr:spPr>
        <a:xfrm>
          <a:off x="6705111" y="170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64681</xdr:rowOff>
    </xdr:from>
    <xdr:to>
      <xdr:col>23</xdr:col>
      <xdr:colOff>517525</xdr:colOff>
      <xdr:row>37</xdr:row>
      <xdr:rowOff>66453</xdr:rowOff>
    </xdr:to>
    <xdr:cxnSp macro="">
      <xdr:nvCxnSpPr>
        <xdr:cNvPr id="524" name="直線コネクタ 523"/>
        <xdr:cNvCxnSpPr/>
      </xdr:nvCxnSpPr>
      <xdr:spPr>
        <a:xfrm flipV="1">
          <a:off x="15481300" y="6408331"/>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39897</xdr:rowOff>
    </xdr:from>
    <xdr:to>
      <xdr:col>22</xdr:col>
      <xdr:colOff>365125</xdr:colOff>
      <xdr:row>37</xdr:row>
      <xdr:rowOff>66453</xdr:rowOff>
    </xdr:to>
    <xdr:cxnSp macro="">
      <xdr:nvCxnSpPr>
        <xdr:cNvPr id="527" name="直線コネクタ 526"/>
        <xdr:cNvCxnSpPr/>
      </xdr:nvCxnSpPr>
      <xdr:spPr>
        <a:xfrm>
          <a:off x="14592300" y="6383547"/>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39897</xdr:rowOff>
    </xdr:from>
    <xdr:to>
      <xdr:col>21</xdr:col>
      <xdr:colOff>161925</xdr:colOff>
      <xdr:row>37</xdr:row>
      <xdr:rowOff>92856</xdr:rowOff>
    </xdr:to>
    <xdr:cxnSp macro="">
      <xdr:nvCxnSpPr>
        <xdr:cNvPr id="530" name="直線コネクタ 529"/>
        <xdr:cNvCxnSpPr/>
      </xdr:nvCxnSpPr>
      <xdr:spPr>
        <a:xfrm flipV="1">
          <a:off x="13703300" y="638354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74263</xdr:rowOff>
    </xdr:from>
    <xdr:to>
      <xdr:col>19</xdr:col>
      <xdr:colOff>644525</xdr:colOff>
      <xdr:row>37</xdr:row>
      <xdr:rowOff>92856</xdr:rowOff>
    </xdr:to>
    <xdr:cxnSp macro="">
      <xdr:nvCxnSpPr>
        <xdr:cNvPr id="533" name="直線コネクタ 532"/>
        <xdr:cNvCxnSpPr/>
      </xdr:nvCxnSpPr>
      <xdr:spPr>
        <a:xfrm>
          <a:off x="12814300" y="6417913"/>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13881</xdr:rowOff>
    </xdr:from>
    <xdr:to>
      <xdr:col>23</xdr:col>
      <xdr:colOff>568325</xdr:colOff>
      <xdr:row>37</xdr:row>
      <xdr:rowOff>115481</xdr:rowOff>
    </xdr:to>
    <xdr:sp macro="" textlink="">
      <xdr:nvSpPr>
        <xdr:cNvPr id="543" name="円/楕円 542"/>
        <xdr:cNvSpPr/>
      </xdr:nvSpPr>
      <xdr:spPr>
        <a:xfrm>
          <a:off x="16268700" y="6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15653</xdr:rowOff>
    </xdr:from>
    <xdr:to>
      <xdr:col>22</xdr:col>
      <xdr:colOff>415925</xdr:colOff>
      <xdr:row>37</xdr:row>
      <xdr:rowOff>117253</xdr:rowOff>
    </xdr:to>
    <xdr:sp macro="" textlink="">
      <xdr:nvSpPr>
        <xdr:cNvPr id="545" name="円/楕円 544"/>
        <xdr:cNvSpPr/>
      </xdr:nvSpPr>
      <xdr:spPr>
        <a:xfrm>
          <a:off x="15430500" y="63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108380</xdr:rowOff>
    </xdr:from>
    <xdr:ext cx="534377" cy="259045"/>
    <xdr:sp macro="" textlink="">
      <xdr:nvSpPr>
        <xdr:cNvPr id="546" name="テキスト ボックス 545"/>
        <xdr:cNvSpPr txBox="1"/>
      </xdr:nvSpPr>
      <xdr:spPr>
        <a:xfrm>
          <a:off x="15214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160547</xdr:rowOff>
    </xdr:from>
    <xdr:to>
      <xdr:col>21</xdr:col>
      <xdr:colOff>212725</xdr:colOff>
      <xdr:row>37</xdr:row>
      <xdr:rowOff>90697</xdr:rowOff>
    </xdr:to>
    <xdr:sp macro="" textlink="">
      <xdr:nvSpPr>
        <xdr:cNvPr id="547" name="円/楕円 546"/>
        <xdr:cNvSpPr/>
      </xdr:nvSpPr>
      <xdr:spPr>
        <a:xfrm>
          <a:off x="14541500" y="63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81824</xdr:rowOff>
    </xdr:from>
    <xdr:ext cx="534377" cy="259045"/>
    <xdr:sp macro="" textlink="">
      <xdr:nvSpPr>
        <xdr:cNvPr id="548" name="テキスト ボックス 547"/>
        <xdr:cNvSpPr txBox="1"/>
      </xdr:nvSpPr>
      <xdr:spPr>
        <a:xfrm>
          <a:off x="14325111" y="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42056</xdr:rowOff>
    </xdr:from>
    <xdr:to>
      <xdr:col>20</xdr:col>
      <xdr:colOff>9525</xdr:colOff>
      <xdr:row>37</xdr:row>
      <xdr:rowOff>143656</xdr:rowOff>
    </xdr:to>
    <xdr:sp macro="" textlink="">
      <xdr:nvSpPr>
        <xdr:cNvPr id="549" name="円/楕円 548"/>
        <xdr:cNvSpPr/>
      </xdr:nvSpPr>
      <xdr:spPr>
        <a:xfrm>
          <a:off x="13652500" y="63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134783</xdr:rowOff>
    </xdr:from>
    <xdr:ext cx="534377" cy="259045"/>
    <xdr:sp macro="" textlink="">
      <xdr:nvSpPr>
        <xdr:cNvPr id="550" name="テキスト ボックス 549"/>
        <xdr:cNvSpPr txBox="1"/>
      </xdr:nvSpPr>
      <xdr:spPr>
        <a:xfrm>
          <a:off x="13436111" y="64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23463</xdr:rowOff>
    </xdr:from>
    <xdr:to>
      <xdr:col>18</xdr:col>
      <xdr:colOff>492125</xdr:colOff>
      <xdr:row>37</xdr:row>
      <xdr:rowOff>125063</xdr:rowOff>
    </xdr:to>
    <xdr:sp macro="" textlink="">
      <xdr:nvSpPr>
        <xdr:cNvPr id="551" name="円/楕円 550"/>
        <xdr:cNvSpPr/>
      </xdr:nvSpPr>
      <xdr:spPr>
        <a:xfrm>
          <a:off x="12763500" y="63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116190</xdr:rowOff>
    </xdr:from>
    <xdr:ext cx="534377" cy="259045"/>
    <xdr:sp macro="" textlink="">
      <xdr:nvSpPr>
        <xdr:cNvPr id="552" name="テキスト ボックス 551"/>
        <xdr:cNvSpPr txBox="1"/>
      </xdr:nvSpPr>
      <xdr:spPr>
        <a:xfrm>
          <a:off x="12547111" y="64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62776</xdr:rowOff>
    </xdr:from>
    <xdr:to>
      <xdr:col>23</xdr:col>
      <xdr:colOff>517525</xdr:colOff>
      <xdr:row>58</xdr:row>
      <xdr:rowOff>65662</xdr:rowOff>
    </xdr:to>
    <xdr:cxnSp macro="">
      <xdr:nvCxnSpPr>
        <xdr:cNvPr id="586" name="直線コネクタ 585"/>
        <xdr:cNvCxnSpPr/>
      </xdr:nvCxnSpPr>
      <xdr:spPr>
        <a:xfrm flipV="1">
          <a:off x="15481300" y="10006876"/>
          <a:ext cx="8382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140629</xdr:rowOff>
    </xdr:from>
    <xdr:to>
      <xdr:col>22</xdr:col>
      <xdr:colOff>365125</xdr:colOff>
      <xdr:row>58</xdr:row>
      <xdr:rowOff>65662</xdr:rowOff>
    </xdr:to>
    <xdr:cxnSp macro="">
      <xdr:nvCxnSpPr>
        <xdr:cNvPr id="589" name="直線コネクタ 588"/>
        <xdr:cNvCxnSpPr/>
      </xdr:nvCxnSpPr>
      <xdr:spPr>
        <a:xfrm>
          <a:off x="14592300" y="9913279"/>
          <a:ext cx="889000" cy="9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140629</xdr:rowOff>
    </xdr:from>
    <xdr:to>
      <xdr:col>21</xdr:col>
      <xdr:colOff>161925</xdr:colOff>
      <xdr:row>58</xdr:row>
      <xdr:rowOff>154230</xdr:rowOff>
    </xdr:to>
    <xdr:cxnSp macro="">
      <xdr:nvCxnSpPr>
        <xdr:cNvPr id="592" name="直線コネクタ 591"/>
        <xdr:cNvCxnSpPr/>
      </xdr:nvCxnSpPr>
      <xdr:spPr>
        <a:xfrm flipV="1">
          <a:off x="13703300" y="9913279"/>
          <a:ext cx="889000" cy="18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56918</xdr:rowOff>
    </xdr:from>
    <xdr:to>
      <xdr:col>19</xdr:col>
      <xdr:colOff>644525</xdr:colOff>
      <xdr:row>58</xdr:row>
      <xdr:rowOff>154230</xdr:rowOff>
    </xdr:to>
    <xdr:cxnSp macro="">
      <xdr:nvCxnSpPr>
        <xdr:cNvPr id="595" name="直線コネクタ 594"/>
        <xdr:cNvCxnSpPr/>
      </xdr:nvCxnSpPr>
      <xdr:spPr>
        <a:xfrm>
          <a:off x="12814300" y="10001018"/>
          <a:ext cx="889000" cy="9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11976</xdr:rowOff>
    </xdr:from>
    <xdr:to>
      <xdr:col>23</xdr:col>
      <xdr:colOff>568325</xdr:colOff>
      <xdr:row>58</xdr:row>
      <xdr:rowOff>113576</xdr:rowOff>
    </xdr:to>
    <xdr:sp macro="" textlink="">
      <xdr:nvSpPr>
        <xdr:cNvPr id="605" name="円/楕円 604"/>
        <xdr:cNvSpPr/>
      </xdr:nvSpPr>
      <xdr:spPr>
        <a:xfrm>
          <a:off x="16268700" y="99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98353</xdr:rowOff>
    </xdr:from>
    <xdr:ext cx="534377" cy="259045"/>
    <xdr:sp macro="" textlink="">
      <xdr:nvSpPr>
        <xdr:cNvPr id="606" name="教育費該当値テキスト"/>
        <xdr:cNvSpPr txBox="1"/>
      </xdr:nvSpPr>
      <xdr:spPr>
        <a:xfrm>
          <a:off x="16370300" y="98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14862</xdr:rowOff>
    </xdr:from>
    <xdr:to>
      <xdr:col>22</xdr:col>
      <xdr:colOff>415925</xdr:colOff>
      <xdr:row>58</xdr:row>
      <xdr:rowOff>116462</xdr:rowOff>
    </xdr:to>
    <xdr:sp macro="" textlink="">
      <xdr:nvSpPr>
        <xdr:cNvPr id="607" name="円/楕円 606"/>
        <xdr:cNvSpPr/>
      </xdr:nvSpPr>
      <xdr:spPr>
        <a:xfrm>
          <a:off x="15430500" y="99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107589</xdr:rowOff>
    </xdr:from>
    <xdr:ext cx="534377" cy="259045"/>
    <xdr:sp macro="" textlink="">
      <xdr:nvSpPr>
        <xdr:cNvPr id="608" name="テキスト ボックス 607"/>
        <xdr:cNvSpPr txBox="1"/>
      </xdr:nvSpPr>
      <xdr:spPr>
        <a:xfrm>
          <a:off x="15214111" y="10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89829</xdr:rowOff>
    </xdr:from>
    <xdr:to>
      <xdr:col>21</xdr:col>
      <xdr:colOff>212725</xdr:colOff>
      <xdr:row>58</xdr:row>
      <xdr:rowOff>19979</xdr:rowOff>
    </xdr:to>
    <xdr:sp macro="" textlink="">
      <xdr:nvSpPr>
        <xdr:cNvPr id="609" name="円/楕円 608"/>
        <xdr:cNvSpPr/>
      </xdr:nvSpPr>
      <xdr:spPr>
        <a:xfrm>
          <a:off x="14541500" y="98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11106</xdr:rowOff>
    </xdr:from>
    <xdr:ext cx="534377" cy="259045"/>
    <xdr:sp macro="" textlink="">
      <xdr:nvSpPr>
        <xdr:cNvPr id="610" name="テキスト ボックス 609"/>
        <xdr:cNvSpPr txBox="1"/>
      </xdr:nvSpPr>
      <xdr:spPr>
        <a:xfrm>
          <a:off x="14325111" y="99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103430</xdr:rowOff>
    </xdr:from>
    <xdr:to>
      <xdr:col>20</xdr:col>
      <xdr:colOff>9525</xdr:colOff>
      <xdr:row>59</xdr:row>
      <xdr:rowOff>33580</xdr:rowOff>
    </xdr:to>
    <xdr:sp macro="" textlink="">
      <xdr:nvSpPr>
        <xdr:cNvPr id="611" name="円/楕円 610"/>
        <xdr:cNvSpPr/>
      </xdr:nvSpPr>
      <xdr:spPr>
        <a:xfrm>
          <a:off x="13652500" y="100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24707</xdr:rowOff>
    </xdr:from>
    <xdr:ext cx="534377" cy="259045"/>
    <xdr:sp macro="" textlink="">
      <xdr:nvSpPr>
        <xdr:cNvPr id="612" name="テキスト ボックス 611"/>
        <xdr:cNvSpPr txBox="1"/>
      </xdr:nvSpPr>
      <xdr:spPr>
        <a:xfrm>
          <a:off x="13436111" y="101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6118</xdr:rowOff>
    </xdr:from>
    <xdr:to>
      <xdr:col>18</xdr:col>
      <xdr:colOff>492125</xdr:colOff>
      <xdr:row>58</xdr:row>
      <xdr:rowOff>107718</xdr:rowOff>
    </xdr:to>
    <xdr:sp macro="" textlink="">
      <xdr:nvSpPr>
        <xdr:cNvPr id="613" name="円/楕円 612"/>
        <xdr:cNvSpPr/>
      </xdr:nvSpPr>
      <xdr:spPr>
        <a:xfrm>
          <a:off x="12763500" y="99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98845</xdr:rowOff>
    </xdr:from>
    <xdr:ext cx="534377" cy="259045"/>
    <xdr:sp macro="" textlink="">
      <xdr:nvSpPr>
        <xdr:cNvPr id="614" name="テキスト ボックス 613"/>
        <xdr:cNvSpPr txBox="1"/>
      </xdr:nvSpPr>
      <xdr:spPr>
        <a:xfrm>
          <a:off x="12547111" y="100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44320</xdr:rowOff>
    </xdr:from>
    <xdr:to>
      <xdr:col>19</xdr:col>
      <xdr:colOff>644525</xdr:colOff>
      <xdr:row>79</xdr:row>
      <xdr:rowOff>44450</xdr:rowOff>
    </xdr:to>
    <xdr:cxnSp macro="">
      <xdr:nvCxnSpPr>
        <xdr:cNvPr id="652" name="直線コネクタ 651"/>
        <xdr:cNvCxnSpPr/>
      </xdr:nvCxnSpPr>
      <xdr:spPr>
        <a:xfrm>
          <a:off x="12814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164970</xdr:rowOff>
    </xdr:from>
    <xdr:to>
      <xdr:col>18</xdr:col>
      <xdr:colOff>492125</xdr:colOff>
      <xdr:row>79</xdr:row>
      <xdr:rowOff>95120</xdr:rowOff>
    </xdr:to>
    <xdr:sp macro="" textlink="">
      <xdr:nvSpPr>
        <xdr:cNvPr id="670" name="円/楕円 669"/>
        <xdr:cNvSpPr/>
      </xdr:nvSpPr>
      <xdr:spPr>
        <a:xfrm>
          <a:off x="127635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86247</xdr:rowOff>
    </xdr:from>
    <xdr:ext cx="313932" cy="259045"/>
    <xdr:sp macro="" textlink="">
      <xdr:nvSpPr>
        <xdr:cNvPr id="671" name="テキスト ボックス 670"/>
        <xdr:cNvSpPr txBox="1"/>
      </xdr:nvSpPr>
      <xdr:spPr>
        <a:xfrm>
          <a:off x="12657333" y="13630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148137</xdr:rowOff>
    </xdr:from>
    <xdr:to>
      <xdr:col>23</xdr:col>
      <xdr:colOff>517525</xdr:colOff>
      <xdr:row>96</xdr:row>
      <xdr:rowOff>162027</xdr:rowOff>
    </xdr:to>
    <xdr:cxnSp macro="">
      <xdr:nvCxnSpPr>
        <xdr:cNvPr id="702" name="直線コネクタ 701"/>
        <xdr:cNvCxnSpPr/>
      </xdr:nvCxnSpPr>
      <xdr:spPr>
        <a:xfrm>
          <a:off x="15481300" y="16607337"/>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119735</xdr:rowOff>
    </xdr:from>
    <xdr:to>
      <xdr:col>22</xdr:col>
      <xdr:colOff>365125</xdr:colOff>
      <xdr:row>96</xdr:row>
      <xdr:rowOff>148137</xdr:rowOff>
    </xdr:to>
    <xdr:cxnSp macro="">
      <xdr:nvCxnSpPr>
        <xdr:cNvPr id="705" name="直線コネクタ 704"/>
        <xdr:cNvCxnSpPr/>
      </xdr:nvCxnSpPr>
      <xdr:spPr>
        <a:xfrm>
          <a:off x="14592300" y="16578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108730</xdr:rowOff>
    </xdr:from>
    <xdr:to>
      <xdr:col>21</xdr:col>
      <xdr:colOff>161925</xdr:colOff>
      <xdr:row>96</xdr:row>
      <xdr:rowOff>119735</xdr:rowOff>
    </xdr:to>
    <xdr:cxnSp macro="">
      <xdr:nvCxnSpPr>
        <xdr:cNvPr id="708" name="直線コネクタ 707"/>
        <xdr:cNvCxnSpPr/>
      </xdr:nvCxnSpPr>
      <xdr:spPr>
        <a:xfrm>
          <a:off x="13703300" y="16567930"/>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108730</xdr:rowOff>
    </xdr:from>
    <xdr:to>
      <xdr:col>19</xdr:col>
      <xdr:colOff>644525</xdr:colOff>
      <xdr:row>96</xdr:row>
      <xdr:rowOff>114609</xdr:rowOff>
    </xdr:to>
    <xdr:cxnSp macro="">
      <xdr:nvCxnSpPr>
        <xdr:cNvPr id="711" name="直線コネクタ 710"/>
        <xdr:cNvCxnSpPr/>
      </xdr:nvCxnSpPr>
      <xdr:spPr>
        <a:xfrm flipV="1">
          <a:off x="12814300" y="165679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111227</xdr:rowOff>
    </xdr:from>
    <xdr:to>
      <xdr:col>23</xdr:col>
      <xdr:colOff>568325</xdr:colOff>
      <xdr:row>97</xdr:row>
      <xdr:rowOff>41377</xdr:rowOff>
    </xdr:to>
    <xdr:sp macro="" textlink="">
      <xdr:nvSpPr>
        <xdr:cNvPr id="721" name="円/楕円 720"/>
        <xdr:cNvSpPr/>
      </xdr:nvSpPr>
      <xdr:spPr>
        <a:xfrm>
          <a:off x="162687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89654</xdr:rowOff>
    </xdr:from>
    <xdr:ext cx="534377" cy="259045"/>
    <xdr:sp macro="" textlink="">
      <xdr:nvSpPr>
        <xdr:cNvPr id="722" name="公債費該当値テキスト"/>
        <xdr:cNvSpPr txBox="1"/>
      </xdr:nvSpPr>
      <xdr:spPr>
        <a:xfrm>
          <a:off x="16370300" y="165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97337</xdr:rowOff>
    </xdr:from>
    <xdr:to>
      <xdr:col>22</xdr:col>
      <xdr:colOff>415925</xdr:colOff>
      <xdr:row>97</xdr:row>
      <xdr:rowOff>27487</xdr:rowOff>
    </xdr:to>
    <xdr:sp macro="" textlink="">
      <xdr:nvSpPr>
        <xdr:cNvPr id="723" name="円/楕円 722"/>
        <xdr:cNvSpPr/>
      </xdr:nvSpPr>
      <xdr:spPr>
        <a:xfrm>
          <a:off x="15430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18614</xdr:rowOff>
    </xdr:from>
    <xdr:ext cx="534377" cy="259045"/>
    <xdr:sp macro="" textlink="">
      <xdr:nvSpPr>
        <xdr:cNvPr id="724" name="テキスト ボックス 723"/>
        <xdr:cNvSpPr txBox="1"/>
      </xdr:nvSpPr>
      <xdr:spPr>
        <a:xfrm>
          <a:off x="15214111" y="166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68935</xdr:rowOff>
    </xdr:from>
    <xdr:to>
      <xdr:col>21</xdr:col>
      <xdr:colOff>212725</xdr:colOff>
      <xdr:row>96</xdr:row>
      <xdr:rowOff>170535</xdr:rowOff>
    </xdr:to>
    <xdr:sp macro="" textlink="">
      <xdr:nvSpPr>
        <xdr:cNvPr id="725" name="円/楕円 724"/>
        <xdr:cNvSpPr/>
      </xdr:nvSpPr>
      <xdr:spPr>
        <a:xfrm>
          <a:off x="14541500" y="165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161662</xdr:rowOff>
    </xdr:from>
    <xdr:ext cx="534377" cy="259045"/>
    <xdr:sp macro="" textlink="">
      <xdr:nvSpPr>
        <xdr:cNvPr id="726" name="テキスト ボックス 725"/>
        <xdr:cNvSpPr txBox="1"/>
      </xdr:nvSpPr>
      <xdr:spPr>
        <a:xfrm>
          <a:off x="14325111" y="166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57930</xdr:rowOff>
    </xdr:from>
    <xdr:to>
      <xdr:col>20</xdr:col>
      <xdr:colOff>9525</xdr:colOff>
      <xdr:row>96</xdr:row>
      <xdr:rowOff>159530</xdr:rowOff>
    </xdr:to>
    <xdr:sp macro="" textlink="">
      <xdr:nvSpPr>
        <xdr:cNvPr id="727" name="円/楕円 726"/>
        <xdr:cNvSpPr/>
      </xdr:nvSpPr>
      <xdr:spPr>
        <a:xfrm>
          <a:off x="13652500" y="16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150657</xdr:rowOff>
    </xdr:from>
    <xdr:ext cx="534377" cy="259045"/>
    <xdr:sp macro="" textlink="">
      <xdr:nvSpPr>
        <xdr:cNvPr id="728" name="テキスト ボックス 727"/>
        <xdr:cNvSpPr txBox="1"/>
      </xdr:nvSpPr>
      <xdr:spPr>
        <a:xfrm>
          <a:off x="13436111" y="166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63809</xdr:rowOff>
    </xdr:from>
    <xdr:to>
      <xdr:col>18</xdr:col>
      <xdr:colOff>492125</xdr:colOff>
      <xdr:row>96</xdr:row>
      <xdr:rowOff>165409</xdr:rowOff>
    </xdr:to>
    <xdr:sp macro="" textlink="">
      <xdr:nvSpPr>
        <xdr:cNvPr id="729" name="円/楕円 728"/>
        <xdr:cNvSpPr/>
      </xdr:nvSpPr>
      <xdr:spPr>
        <a:xfrm>
          <a:off x="12763500" y="165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156536</xdr:rowOff>
    </xdr:from>
    <xdr:ext cx="534377" cy="259045"/>
    <xdr:sp macro="" textlink="">
      <xdr:nvSpPr>
        <xdr:cNvPr id="730" name="テキスト ボックス 729"/>
        <xdr:cNvSpPr txBox="1"/>
      </xdr:nvSpPr>
      <xdr:spPr>
        <a:xfrm>
          <a:off x="12547111" y="166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146177</xdr:rowOff>
    </xdr:from>
    <xdr:to>
      <xdr:col>32</xdr:col>
      <xdr:colOff>187325</xdr:colOff>
      <xdr:row>39</xdr:row>
      <xdr:rowOff>44450</xdr:rowOff>
    </xdr:to>
    <xdr:cxnSp macro="">
      <xdr:nvCxnSpPr>
        <xdr:cNvPr id="759" name="直線コネクタ 758"/>
        <xdr:cNvCxnSpPr/>
      </xdr:nvCxnSpPr>
      <xdr:spPr>
        <a:xfrm flipV="1">
          <a:off x="21323300" y="6146927"/>
          <a:ext cx="838200" cy="58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103014</xdr:rowOff>
    </xdr:from>
    <xdr:ext cx="378565" cy="259045"/>
    <xdr:sp macro="" textlink="">
      <xdr:nvSpPr>
        <xdr:cNvPr id="760" name="諸支出金平均値テキスト"/>
        <xdr:cNvSpPr txBox="1"/>
      </xdr:nvSpPr>
      <xdr:spPr>
        <a:xfrm>
          <a:off x="22212300" y="6618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95377</xdr:rowOff>
    </xdr:from>
    <xdr:to>
      <xdr:col>32</xdr:col>
      <xdr:colOff>238125</xdr:colOff>
      <xdr:row>36</xdr:row>
      <xdr:rowOff>25527</xdr:rowOff>
    </xdr:to>
    <xdr:sp macro="" textlink="">
      <xdr:nvSpPr>
        <xdr:cNvPr id="778" name="円/楕円 777"/>
        <xdr:cNvSpPr/>
      </xdr:nvSpPr>
      <xdr:spPr>
        <a:xfrm>
          <a:off x="221107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118254</xdr:rowOff>
    </xdr:from>
    <xdr:ext cx="469744" cy="259045"/>
    <xdr:sp macro="" textlink="">
      <xdr:nvSpPr>
        <xdr:cNvPr id="779" name="諸支出金該当値テキスト"/>
        <xdr:cNvSpPr txBox="1"/>
      </xdr:nvSpPr>
      <xdr:spPr>
        <a:xfrm>
          <a:off x="22212300" y="59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千円で、総務費、民生費、土木費、教育費、公債費が</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なものとなっている。</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・諸支出金</a:t>
          </a:r>
          <a:r>
            <a:rPr kumimoji="1" lang="ja-JP" altLang="ja-JP" sz="1100">
              <a:solidFill>
                <a:schemeClr val="dk1"/>
              </a:solidFill>
              <a:effectLst/>
              <a:latin typeface="+mn-lt"/>
              <a:ea typeface="+mn-ea"/>
              <a:cs typeface="+mn-cs"/>
            </a:rPr>
            <a:t>以外の支出については、類似団体平均及び県平均と比較して、低い水準である。</a:t>
          </a:r>
          <a:endParaRPr lang="ja-JP" altLang="ja-JP" sz="1400">
            <a:effectLst/>
          </a:endParaRPr>
        </a:p>
        <a:p>
          <a:r>
            <a:rPr lang="ja-JP" altLang="en-US" sz="1100">
              <a:solidFill>
                <a:schemeClr val="dk1"/>
              </a:solidFill>
              <a:effectLst/>
              <a:latin typeface="+mn-lt"/>
              <a:ea typeface="+mn-ea"/>
              <a:cs typeface="+mn-cs"/>
            </a:rPr>
            <a:t>総務</a:t>
          </a:r>
          <a:r>
            <a:rPr lang="ja-JP" altLang="ja-JP" sz="1100">
              <a:solidFill>
                <a:schemeClr val="dk1"/>
              </a:solidFill>
              <a:effectLst/>
              <a:latin typeface="+mn-lt"/>
              <a:ea typeface="+mn-ea"/>
              <a:cs typeface="+mn-cs"/>
            </a:rPr>
            <a:t>費については、</a:t>
          </a:r>
          <a:r>
            <a:rPr lang="ja-JP" altLang="en-US" sz="1100">
              <a:solidFill>
                <a:schemeClr val="dk1"/>
              </a:solidFill>
              <a:effectLst/>
              <a:latin typeface="+mn-lt"/>
              <a:ea typeface="+mn-ea"/>
              <a:cs typeface="+mn-cs"/>
            </a:rPr>
            <a:t>　積立金の増加や議場放送設備・豊富庁舎の改修、市庁舎整備事業の実施などにより</a:t>
          </a:r>
          <a:r>
            <a:rPr kumimoji="0"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類似団体平均及び県平均に対して高い水準となった。</a:t>
          </a:r>
          <a:r>
            <a:rPr lang="ja-JP" altLang="en-US" sz="1100">
              <a:solidFill>
                <a:schemeClr val="dk1"/>
              </a:solidFill>
              <a:effectLst/>
              <a:latin typeface="+mn-lt"/>
              <a:ea typeface="+mn-ea"/>
              <a:cs typeface="+mn-cs"/>
            </a:rPr>
            <a:t>諸支出金については、他市所有の土地を普通財産で取得したため、高い水準となった。</a:t>
          </a:r>
          <a:endParaRPr lang="ja-JP" altLang="ja-JP" sz="1400">
            <a:effectLst/>
          </a:endParaRPr>
        </a:p>
        <a:p>
          <a:pPr eaLnBrk="1" fontAlgn="auto" latinLnBrk="0" hangingPunct="1"/>
          <a:r>
            <a:rPr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民生費・土木費・教育費・公債費については、大型事業</a:t>
          </a:r>
          <a:r>
            <a:rPr lang="ja-JP" altLang="ja-JP" sz="1100">
              <a:solidFill>
                <a:schemeClr val="dk1"/>
              </a:solidFill>
              <a:effectLst/>
              <a:latin typeface="+mn-lt"/>
              <a:ea typeface="+mn-ea"/>
              <a:cs typeface="+mn-cs"/>
            </a:rPr>
            <a:t>の実施により大幅増が見込まれ、今後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年間は類似団体平均及び県平均に対して高い水準で推移していくものと見込んでいる。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前年度と比較して、実質収支額が</a:t>
          </a:r>
          <a:r>
            <a:rPr kumimoji="1" lang="en-US" altLang="ja-JP" sz="1100">
              <a:solidFill>
                <a:schemeClr val="dk1"/>
              </a:solidFill>
              <a:effectLst/>
              <a:latin typeface="+mn-lt"/>
              <a:ea typeface="+mn-ea"/>
              <a:cs typeface="+mn-cs"/>
            </a:rPr>
            <a:t>8.15</a:t>
          </a:r>
          <a:r>
            <a:rPr kumimoji="1" lang="ja-JP" altLang="ja-JP" sz="1100">
              <a:solidFill>
                <a:schemeClr val="dk1"/>
              </a:solidFill>
              <a:effectLst/>
              <a:latin typeface="+mn-lt"/>
              <a:ea typeface="+mn-ea"/>
              <a:cs typeface="+mn-cs"/>
            </a:rPr>
            <a:t>ポイント、実質単年度収支は</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回った。これは、市税・地方消費税交付金</a:t>
          </a:r>
          <a:r>
            <a:rPr kumimoji="1" lang="ja-JP" altLang="en-US" sz="1100">
              <a:solidFill>
                <a:schemeClr val="dk1"/>
              </a:solidFill>
              <a:effectLst/>
              <a:latin typeface="+mn-lt"/>
              <a:ea typeface="+mn-ea"/>
              <a:cs typeface="+mn-cs"/>
            </a:rPr>
            <a:t>・地方交付税など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減及び普通建設事業や積立金などの歳出の増</a:t>
          </a:r>
          <a:r>
            <a:rPr kumimoji="1" lang="ja-JP" altLang="ja-JP" sz="1100">
              <a:solidFill>
                <a:schemeClr val="dk1"/>
              </a:solidFill>
              <a:effectLst/>
              <a:latin typeface="+mn-lt"/>
              <a:ea typeface="+mn-ea"/>
              <a:cs typeface="+mn-cs"/>
            </a:rPr>
            <a:t>が主な要因となっている。財政調整基金残高は</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ポイント上回ったが、普通交付税の縮減などによる歳入減や、大型事業による厳しい財政運営等を考慮し、積極的に積立を行ったことによるものである。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年度は、法人市民税など市税の伸びは期待できず、また普通交付税の縮減により、実質収支・単年度収支とも低下するものと思われる。今後庁舎統合整備などの大型事業</a:t>
          </a:r>
          <a:r>
            <a:rPr lang="ja-JP" altLang="en-US" sz="1100">
              <a:solidFill>
                <a:schemeClr val="dk1"/>
              </a:solidFill>
              <a:effectLst/>
              <a:latin typeface="+mn-lt"/>
              <a:ea typeface="+mn-ea"/>
              <a:cs typeface="+mn-cs"/>
            </a:rPr>
            <a:t>が進捗し</a:t>
          </a:r>
          <a:r>
            <a:rPr lang="ja-JP" altLang="ja-JP" sz="1100">
              <a:solidFill>
                <a:schemeClr val="dk1"/>
              </a:solidFill>
              <a:effectLst/>
              <a:latin typeface="+mn-lt"/>
              <a:ea typeface="+mn-ea"/>
              <a:cs typeface="+mn-cs"/>
            </a:rPr>
            <a:t>、税等の徴収率向上、施設の統廃合、事業の見直しとともに、事業展開に際しては、規模・コストの圧縮、市債発行時期の平準化などにより、健全な財政運営を維持していく。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全ての会計において、前年度に引き続き黒字である。一般会計</a:t>
          </a:r>
          <a:r>
            <a:rPr lang="ja-JP" altLang="en-US" sz="1100">
              <a:solidFill>
                <a:schemeClr val="dk1"/>
              </a:solidFill>
              <a:effectLst/>
              <a:latin typeface="+mn-lt"/>
              <a:ea typeface="+mn-ea"/>
              <a:cs typeface="+mn-cs"/>
            </a:rPr>
            <a:t>・上水道事業</a:t>
          </a:r>
          <a:r>
            <a:rPr lang="ja-JP" altLang="ja-JP" sz="1100">
              <a:solidFill>
                <a:schemeClr val="dk1"/>
              </a:solidFill>
              <a:effectLst/>
              <a:latin typeface="+mn-lt"/>
              <a:ea typeface="+mn-ea"/>
              <a:cs typeface="+mn-cs"/>
            </a:rPr>
            <a:t>会計において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、実質収支が大きく</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したことにより標準財政規模比においても</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a:solidFill>
                <a:schemeClr val="dk1"/>
              </a:solidFill>
              <a:effectLst/>
              <a:latin typeface="+mn-lt"/>
              <a:ea typeface="+mn-ea"/>
              <a:cs typeface="+mn-cs"/>
            </a:rPr>
            <a:t>一方で国民健康保険特別会計においては、平成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年度決算の実質収支額は黒字ではあるものの、医療費の増大などにより会計単独での事業運営</a:t>
          </a:r>
          <a:r>
            <a:rPr lang="ja-JP" altLang="en-US" sz="1100">
              <a:solidFill>
                <a:schemeClr val="dk1"/>
              </a:solidFill>
              <a:effectLst/>
              <a:latin typeface="+mn-lt"/>
              <a:ea typeface="+mn-ea"/>
              <a:cs typeface="+mn-cs"/>
            </a:rPr>
            <a:t>は依然厳しい状況であり、</a:t>
          </a:r>
          <a:r>
            <a:rPr lang="ja-JP" altLang="ja-JP" sz="1100">
              <a:solidFill>
                <a:schemeClr val="dk1"/>
              </a:solidFill>
              <a:effectLst/>
              <a:latin typeface="+mn-lt"/>
              <a:ea typeface="+mn-ea"/>
              <a:cs typeface="+mn-cs"/>
            </a:rPr>
            <a:t>保険税の見直しにより財源の確保を図るとともに、さらなる保険税の徴収率の向上や医療費の抑制等に努め、健全な運営を図る。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251;&#20316;&#26989;(&#20462;&#27491;&#24460;&#12398;&#12420;&#12388;)%20&#12304;&#36001;&#25919;&#29366;&#27841;&#36039;&#26009;&#38598;&#12305;_192147_&#20013;&#2283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29.5</v>
          </cell>
        </row>
        <row r="53">
          <cell r="N53">
            <v>57.4</v>
          </cell>
        </row>
        <row r="55">
          <cell r="G55" t="str">
            <v>類似団体内平均値</v>
          </cell>
          <cell r="N55">
            <v>56.8</v>
          </cell>
        </row>
        <row r="57">
          <cell r="N57">
            <v>54</v>
          </cell>
        </row>
        <row r="72">
          <cell r="K72" t="str">
            <v>H24</v>
          </cell>
          <cell r="L72" t="str">
            <v>H25</v>
          </cell>
          <cell r="M72" t="str">
            <v>H26</v>
          </cell>
          <cell r="N72" t="str">
            <v>H27</v>
          </cell>
          <cell r="O72" t="str">
            <v>H28</v>
          </cell>
        </row>
        <row r="73">
          <cell r="G73" t="str">
            <v>当該団体値</v>
          </cell>
          <cell r="K73">
            <v>50.6</v>
          </cell>
          <cell r="L73">
            <v>39.4</v>
          </cell>
          <cell r="M73">
            <v>40</v>
          </cell>
          <cell r="N73">
            <v>29.5</v>
          </cell>
          <cell r="O73">
            <v>16.399999999999999</v>
          </cell>
        </row>
        <row r="75">
          <cell r="K75">
            <v>13.8</v>
          </cell>
          <cell r="L75">
            <v>13.2</v>
          </cell>
          <cell r="M75">
            <v>12.5</v>
          </cell>
          <cell r="N75">
            <v>11.8</v>
          </cell>
          <cell r="O75">
            <v>10.7</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12920339</v>
      </c>
      <c r="BO4" s="411"/>
      <c r="BP4" s="411"/>
      <c r="BQ4" s="411"/>
      <c r="BR4" s="411"/>
      <c r="BS4" s="411"/>
      <c r="BT4" s="411"/>
      <c r="BU4" s="412"/>
      <c r="BV4" s="410">
        <v>13313348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15.1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12189136</v>
      </c>
      <c r="BO5" s="416"/>
      <c r="BP5" s="416"/>
      <c r="BQ5" s="416"/>
      <c r="BR5" s="416"/>
      <c r="BS5" s="416"/>
      <c r="BT5" s="416"/>
      <c r="BU5" s="417"/>
      <c r="BV5" s="415">
        <v>11950984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85.9</v>
      </c>
      <c r="CU5" s="386"/>
      <c r="CV5" s="386"/>
      <c r="CW5" s="386"/>
      <c r="CX5" s="386"/>
      <c r="CY5" s="386"/>
      <c r="CZ5" s="386"/>
      <c r="DA5" s="387"/>
      <c r="DB5" s="385">
        <v>80.900000000000006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731203</v>
      </c>
      <c r="BO6" s="416"/>
      <c r="BP6" s="416"/>
      <c r="BQ6" s="416"/>
      <c r="BR6" s="416"/>
      <c r="BS6" s="416"/>
      <c r="BT6" s="416"/>
      <c r="BU6" s="417"/>
      <c r="BV6" s="415">
        <v>1362364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91.3</v>
      </c>
      <c r="CU6" s="562"/>
      <c r="CV6" s="562"/>
      <c r="CW6" s="562"/>
      <c r="CX6" s="562"/>
      <c r="CY6" s="562"/>
      <c r="CZ6" s="562"/>
      <c r="DA6" s="563"/>
      <c r="DB6" s="561">
        <v>87.3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158284</v>
      </c>
      <c r="BO7" s="416"/>
      <c r="BP7" s="416"/>
      <c r="BQ7" s="416"/>
      <c r="BR7" s="416"/>
      <c r="BS7" s="416"/>
      <c r="BT7" s="416"/>
      <c r="BU7" s="417"/>
      <c r="BV7" s="415">
        <v>97860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8222226</v>
      </c>
      <c r="CU7" s="416"/>
      <c r="CV7" s="416"/>
      <c r="CW7" s="416"/>
      <c r="CX7" s="416"/>
      <c r="CY7" s="416"/>
      <c r="CZ7" s="416"/>
      <c r="DA7" s="417"/>
      <c r="DB7" s="415">
        <v>8364172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572919</v>
      </c>
      <c r="BO8" s="416"/>
      <c r="BP8" s="416"/>
      <c r="BQ8" s="416"/>
      <c r="BR8" s="416"/>
      <c r="BS8" s="416"/>
      <c r="BT8" s="416"/>
      <c r="BU8" s="417"/>
      <c r="BV8" s="415">
        <v>1264504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0.71</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31124</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-691585</v>
      </c>
      <c r="BO9" s="416"/>
      <c r="BP9" s="416"/>
      <c r="BQ9" s="416"/>
      <c r="BR9" s="416"/>
      <c r="BS9" s="416"/>
      <c r="BT9" s="416"/>
      <c r="BU9" s="417"/>
      <c r="BV9" s="415">
        <v>474679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31322</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526447</v>
      </c>
      <c r="BO10" s="416"/>
      <c r="BP10" s="416"/>
      <c r="BQ10" s="416"/>
      <c r="BR10" s="416"/>
      <c r="BS10" s="416"/>
      <c r="BT10" s="416"/>
      <c r="BU10" s="417"/>
      <c r="BV10" s="415">
        <v>216162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30966</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29525</v>
      </c>
      <c r="S13" s="517"/>
      <c r="T13" s="517"/>
      <c r="U13" s="517"/>
      <c r="V13" s="518"/>
      <c r="W13" s="504" t="s">
        <v>122</v>
      </c>
      <c r="X13" s="428"/>
      <c r="Y13" s="428"/>
      <c r="Z13" s="428"/>
      <c r="AA13" s="428"/>
      <c r="AB13" s="429"/>
      <c r="AC13" s="391">
        <v>1021</v>
      </c>
      <c r="AD13" s="392"/>
      <c r="AE13" s="392"/>
      <c r="AF13" s="392"/>
      <c r="AG13" s="393"/>
      <c r="AH13" s="391">
        <v>1089</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-165138</v>
      </c>
      <c r="BO13" s="416"/>
      <c r="BP13" s="416"/>
      <c r="BQ13" s="416"/>
      <c r="BR13" s="416"/>
      <c r="BS13" s="416"/>
      <c r="BT13" s="416"/>
      <c r="BU13" s="417"/>
      <c r="BV13" s="415">
        <v>690841</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10.7</v>
      </c>
      <c r="CU13" s="386"/>
      <c r="CV13" s="386"/>
      <c r="CW13" s="386"/>
      <c r="CX13" s="386"/>
      <c r="CY13" s="386"/>
      <c r="CZ13" s="386"/>
      <c r="DA13" s="387"/>
      <c r="DB13" s="385">
        <v>11.8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30977</v>
      </c>
      <c r="S14" s="517"/>
      <c r="T14" s="517"/>
      <c r="U14" s="517"/>
      <c r="V14" s="518"/>
      <c r="W14" s="519"/>
      <c r="X14" s="431"/>
      <c r="Y14" s="431"/>
      <c r="Z14" s="431"/>
      <c r="AA14" s="431"/>
      <c r="AB14" s="432"/>
      <c r="AC14" s="509">
        <v>6.7</v>
      </c>
      <c r="AD14" s="510"/>
      <c r="AE14" s="510"/>
      <c r="AF14" s="510"/>
      <c r="AG14" s="511"/>
      <c r="AH14" s="509">
        <v>7.4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16.399999999999999</v>
      </c>
      <c r="CU14" s="488"/>
      <c r="CV14" s="488"/>
      <c r="CW14" s="488"/>
      <c r="CX14" s="488"/>
      <c r="CY14" s="488"/>
      <c r="CZ14" s="488"/>
      <c r="DA14" s="489"/>
      <c r="DB14" s="520">
        <v>29.5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29621</v>
      </c>
      <c r="S15" s="517"/>
      <c r="T15" s="517"/>
      <c r="U15" s="517"/>
      <c r="V15" s="518"/>
      <c r="W15" s="504" t="s">
        <v>129</v>
      </c>
      <c r="X15" s="428"/>
      <c r="Y15" s="428"/>
      <c r="Z15" s="428"/>
      <c r="AA15" s="428"/>
      <c r="AB15" s="429"/>
      <c r="AC15" s="391">
        <v>4943</v>
      </c>
      <c r="AD15" s="392"/>
      <c r="AE15" s="392"/>
      <c r="AF15" s="392"/>
      <c r="AG15" s="393"/>
      <c r="AH15" s="391">
        <v>4929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4173882</v>
      </c>
      <c r="BO15" s="411"/>
      <c r="BP15" s="411"/>
      <c r="BQ15" s="411"/>
      <c r="BR15" s="411"/>
      <c r="BS15" s="411"/>
      <c r="BT15" s="411"/>
      <c r="BU15" s="412"/>
      <c r="BV15" s="410">
        <v>4053499</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32.6</v>
      </c>
      <c r="AD16" s="510"/>
      <c r="AE16" s="510"/>
      <c r="AF16" s="510"/>
      <c r="AG16" s="511"/>
      <c r="AH16" s="509">
        <v>33.299999999999997</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5956325</v>
      </c>
      <c r="BO16" s="416"/>
      <c r="BP16" s="416"/>
      <c r="BQ16" s="416"/>
      <c r="BR16" s="416"/>
      <c r="BS16" s="416"/>
      <c r="BT16" s="416"/>
      <c r="BU16" s="417"/>
      <c r="BV16" s="415">
        <v>5773027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9200</v>
      </c>
      <c r="AD17" s="392"/>
      <c r="AE17" s="392"/>
      <c r="AF17" s="392"/>
      <c r="AG17" s="393"/>
      <c r="AH17" s="391">
        <v>8782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5361704</v>
      </c>
      <c r="BO17" s="416"/>
      <c r="BP17" s="416"/>
      <c r="BQ17" s="416"/>
      <c r="BR17" s="416"/>
      <c r="BS17" s="416"/>
      <c r="BT17" s="416"/>
      <c r="BU17" s="417"/>
      <c r="BV17" s="415">
        <v>5178433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31.69</v>
      </c>
      <c r="M18" s="480"/>
      <c r="N18" s="480"/>
      <c r="O18" s="480"/>
      <c r="P18" s="480"/>
      <c r="Q18" s="480"/>
      <c r="R18" s="481"/>
      <c r="S18" s="481"/>
      <c r="T18" s="481"/>
      <c r="U18" s="481"/>
      <c r="V18" s="482"/>
      <c r="W18" s="496"/>
      <c r="X18" s="497"/>
      <c r="Y18" s="497"/>
      <c r="Z18" s="497"/>
      <c r="AA18" s="497"/>
      <c r="AB18" s="505"/>
      <c r="AC18" s="379">
        <v>60.7</v>
      </c>
      <c r="AD18" s="380"/>
      <c r="AE18" s="380"/>
      <c r="AF18" s="380"/>
      <c r="AG18" s="483"/>
      <c r="AH18" s="379">
        <v>59.3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7036067</v>
      </c>
      <c r="BO18" s="416"/>
      <c r="BP18" s="416"/>
      <c r="BQ18" s="416"/>
      <c r="BR18" s="416"/>
      <c r="BS18" s="416"/>
      <c r="BT18" s="416"/>
      <c r="BU18" s="417"/>
      <c r="BV18" s="415">
        <v>6977213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982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9930890</v>
      </c>
      <c r="BO19" s="416"/>
      <c r="BP19" s="416"/>
      <c r="BQ19" s="416"/>
      <c r="BR19" s="416"/>
      <c r="BS19" s="416"/>
      <c r="BT19" s="416"/>
      <c r="BU19" s="417"/>
      <c r="BV19" s="415">
        <v>10046346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12789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13148904</v>
      </c>
      <c r="BO23" s="416"/>
      <c r="BP23" s="416"/>
      <c r="BQ23" s="416"/>
      <c r="BR23" s="416"/>
      <c r="BS23" s="416"/>
      <c r="BT23" s="416"/>
      <c r="BU23" s="417"/>
      <c r="BV23" s="415">
        <v>13466913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7640</v>
      </c>
      <c r="R24" s="392"/>
      <c r="S24" s="392"/>
      <c r="T24" s="392"/>
      <c r="U24" s="392"/>
      <c r="V24" s="393"/>
      <c r="W24" s="457"/>
      <c r="X24" s="448"/>
      <c r="Y24" s="449"/>
      <c r="Z24" s="388" t="s">
        <v>153</v>
      </c>
      <c r="AA24" s="389"/>
      <c r="AB24" s="389"/>
      <c r="AC24" s="389"/>
      <c r="AD24" s="389"/>
      <c r="AE24" s="389"/>
      <c r="AF24" s="389"/>
      <c r="AG24" s="390"/>
      <c r="AH24" s="391">
        <v>214</v>
      </c>
      <c r="AI24" s="392"/>
      <c r="AJ24" s="392"/>
      <c r="AK24" s="392"/>
      <c r="AL24" s="393"/>
      <c r="AM24" s="391">
        <v>667252</v>
      </c>
      <c r="AN24" s="392"/>
      <c r="AO24" s="392"/>
      <c r="AP24" s="392"/>
      <c r="AQ24" s="392"/>
      <c r="AR24" s="393"/>
      <c r="AS24" s="391">
        <v>3118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7438365</v>
      </c>
      <c r="BO24" s="416"/>
      <c r="BP24" s="416"/>
      <c r="BQ24" s="416"/>
      <c r="BR24" s="416"/>
      <c r="BS24" s="416"/>
      <c r="BT24" s="416"/>
      <c r="BU24" s="417"/>
      <c r="BV24" s="415">
        <v>7525063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5970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356339</v>
      </c>
      <c r="BO25" s="411"/>
      <c r="BP25" s="411"/>
      <c r="BQ25" s="411"/>
      <c r="BR25" s="411"/>
      <c r="BS25" s="411"/>
      <c r="BT25" s="411"/>
      <c r="BU25" s="412"/>
      <c r="BV25" s="410">
        <v>303642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5580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t="s">
        <v>119</v>
      </c>
      <c r="AI27" s="392"/>
      <c r="AJ27" s="392"/>
      <c r="AK27" s="392"/>
      <c r="AL27" s="393"/>
      <c r="AM27" s="391" t="s">
        <v>119</v>
      </c>
      <c r="AN27" s="392"/>
      <c r="AO27" s="392"/>
      <c r="AP27" s="392"/>
      <c r="AQ27" s="392"/>
      <c r="AR27" s="393"/>
      <c r="AS27" s="391" t="s">
        <v>119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554964</v>
      </c>
      <c r="BO27" s="419"/>
      <c r="BP27" s="419"/>
      <c r="BQ27" s="419"/>
      <c r="BR27" s="419"/>
      <c r="BS27" s="419"/>
      <c r="BT27" s="419"/>
      <c r="BU27" s="420"/>
      <c r="BV27" s="418">
        <v>554858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3000</v>
      </c>
      <c r="R28" s="392"/>
      <c r="S28" s="392"/>
      <c r="T28" s="392"/>
      <c r="U28" s="392"/>
      <c r="V28" s="393"/>
      <c r="W28" s="457"/>
      <c r="X28" s="448"/>
      <c r="Y28" s="449"/>
      <c r="Z28" s="388" t="s">
        <v>166</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3541031</v>
      </c>
      <c r="BO28" s="411"/>
      <c r="BP28" s="411"/>
      <c r="BQ28" s="411"/>
      <c r="BR28" s="411"/>
      <c r="BS28" s="411"/>
      <c r="BT28" s="411"/>
      <c r="BU28" s="412"/>
      <c r="BV28" s="410">
        <v>3014584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2900</v>
      </c>
      <c r="R29" s="392"/>
      <c r="S29" s="392"/>
      <c r="T29" s="392"/>
      <c r="U29" s="392"/>
      <c r="V29" s="393"/>
      <c r="W29" s="458"/>
      <c r="X29" s="459"/>
      <c r="Y29" s="460"/>
      <c r="Z29" s="388" t="s">
        <v>170</v>
      </c>
      <c r="AA29" s="389"/>
      <c r="AB29" s="389"/>
      <c r="AC29" s="389"/>
      <c r="AD29" s="389"/>
      <c r="AE29" s="389"/>
      <c r="AF29" s="389"/>
      <c r="AG29" s="390"/>
      <c r="AH29" s="391">
        <v>214</v>
      </c>
      <c r="AI29" s="392"/>
      <c r="AJ29" s="392"/>
      <c r="AK29" s="392"/>
      <c r="AL29" s="393"/>
      <c r="AM29" s="391">
        <v>667252</v>
      </c>
      <c r="AN29" s="392"/>
      <c r="AO29" s="392"/>
      <c r="AP29" s="392"/>
      <c r="AQ29" s="392"/>
      <c r="AR29" s="393"/>
      <c r="AS29" s="391">
        <v>3118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394969</v>
      </c>
      <c r="BO29" s="416"/>
      <c r="BP29" s="416"/>
      <c r="BQ29" s="416"/>
      <c r="BR29" s="416"/>
      <c r="BS29" s="416"/>
      <c r="BT29" s="416"/>
      <c r="BU29" s="417"/>
      <c r="BV29" s="415">
        <v>394255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3207869</v>
      </c>
      <c r="BO30" s="419"/>
      <c r="BP30" s="419"/>
      <c r="BQ30" s="419"/>
      <c r="BR30" s="419"/>
      <c r="BS30" s="419"/>
      <c r="BT30" s="419"/>
      <c r="BU30" s="420"/>
      <c r="BV30" s="418">
        <v>3180599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山梨県市町村総合事務組合（一般会計）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中央市農業振興公社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田富よし原処理センター事業特別会計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山梨県市町村総合事務組合（行政手続の電子化事業特別会計他4特別会計）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中巨摩地区広域事務組合（一般会計）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地域包括支援センター特別会計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中巨摩地区広域事務組合（ごみ処理事業特別会計）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中巨摩地区広域事務組合（地区公園事業特別会計）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中巨摩地区広域事務組合（老人福祉事業特別会計）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中巨摩地区広域事務組合（勤労青年センター事業特別会計）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中巨摩地区広域事務組合（し尿処理事業特別会計）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山梨県後期高齢者医療連合（一般会計)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三郡衛生組合（一般会計）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2.33</v>
      </c>
      <c r="G34" s="33">
        <v>6.78</v>
      </c>
      <c r="H34" s="33">
        <v>9.5</v>
      </c>
      <c r="I34" s="33">
        <v>14.93</v>
      </c>
      <c r="J34" s="34">
        <v>6.74</v>
      </c>
      <c r="K34" s="22"/>
      <c r="L34" s="22"/>
      <c r="M34" s="22"/>
      <c r="N34" s="22"/>
      <c r="O34" s="22"/>
      <c r="P34" s="22"/>
    </row>
    <row r="35" spans="1:16" ht="39" customHeight="1" x14ac:dyDescent="0.15">
      <c r="A35" s="22"/>
      <c r="B35" s="35"/>
      <c r="C35" s="1178" t="s">
        <v>527</v>
      </c>
      <c r="D35" s="1179"/>
      <c r="E35" s="1180"/>
      <c r="F35" s="36">
        <v>6.73</v>
      </c>
      <c r="G35" s="37">
        <v>5.73</v>
      </c>
      <c r="H35" s="37">
        <v>3.52</v>
      </c>
      <c r="I35" s="37">
        <v>10.52</v>
      </c>
      <c r="J35" s="38">
        <v>4.6399999999999997</v>
      </c>
      <c r="K35" s="22"/>
      <c r="L35" s="22"/>
      <c r="M35" s="22"/>
      <c r="N35" s="22"/>
      <c r="O35" s="22"/>
      <c r="P35" s="22"/>
    </row>
    <row r="36" spans="1:16" ht="39" customHeight="1" x14ac:dyDescent="0.15">
      <c r="A36" s="22"/>
      <c r="B36" s="35"/>
      <c r="C36" s="1178" t="s">
        <v>528</v>
      </c>
      <c r="D36" s="1179"/>
      <c r="E36" s="1180"/>
      <c r="F36" s="36">
        <v>0.14000000000000001</v>
      </c>
      <c r="G36" s="37">
        <v>0.05</v>
      </c>
      <c r="H36" s="37">
        <v>0.5</v>
      </c>
      <c r="I36" s="37">
        <v>0.96</v>
      </c>
      <c r="J36" s="38">
        <v>1.99</v>
      </c>
      <c r="K36" s="22"/>
      <c r="L36" s="22"/>
      <c r="M36" s="22"/>
      <c r="N36" s="22"/>
      <c r="O36" s="22"/>
      <c r="P36" s="22"/>
    </row>
    <row r="37" spans="1:16" ht="39" customHeight="1" x14ac:dyDescent="0.15">
      <c r="A37" s="22"/>
      <c r="B37" s="35"/>
      <c r="C37" s="1178" t="s">
        <v>529</v>
      </c>
      <c r="D37" s="1179"/>
      <c r="E37" s="1180"/>
      <c r="F37" s="36">
        <v>1.54</v>
      </c>
      <c r="G37" s="37">
        <v>0.01</v>
      </c>
      <c r="H37" s="37">
        <v>0.05</v>
      </c>
      <c r="I37" s="37">
        <v>0.02</v>
      </c>
      <c r="J37" s="38">
        <v>1.53</v>
      </c>
      <c r="K37" s="22"/>
      <c r="L37" s="22"/>
      <c r="M37" s="22"/>
      <c r="N37" s="22"/>
      <c r="O37" s="22"/>
      <c r="P37" s="22"/>
    </row>
    <row r="38" spans="1:16" ht="39" customHeight="1" x14ac:dyDescent="0.15">
      <c r="A38" s="22"/>
      <c r="B38" s="35"/>
      <c r="C38" s="1178" t="s">
        <v>530</v>
      </c>
      <c r="D38" s="1179"/>
      <c r="E38" s="1180"/>
      <c r="F38" s="36">
        <v>0.22</v>
      </c>
      <c r="G38" s="37">
        <v>0.34</v>
      </c>
      <c r="H38" s="37">
        <v>0.38</v>
      </c>
      <c r="I38" s="37">
        <v>0.44</v>
      </c>
      <c r="J38" s="38">
        <v>0.4</v>
      </c>
      <c r="K38" s="22"/>
      <c r="L38" s="22"/>
      <c r="M38" s="22"/>
      <c r="N38" s="22"/>
      <c r="O38" s="22"/>
      <c r="P38" s="22"/>
    </row>
    <row r="39" spans="1:16" ht="39" customHeight="1" x14ac:dyDescent="0.15">
      <c r="A39" s="22"/>
      <c r="B39" s="35"/>
      <c r="C39" s="1178" t="s">
        <v>531</v>
      </c>
      <c r="D39" s="1179"/>
      <c r="E39" s="1180"/>
      <c r="F39" s="36">
        <v>7.0000000000000007E-2</v>
      </c>
      <c r="G39" s="37">
        <v>0.09</v>
      </c>
      <c r="H39" s="37">
        <v>0.11</v>
      </c>
      <c r="I39" s="37">
        <v>0.17</v>
      </c>
      <c r="J39" s="38">
        <v>0.22</v>
      </c>
      <c r="K39" s="22"/>
      <c r="L39" s="22"/>
      <c r="M39" s="22"/>
      <c r="N39" s="22"/>
      <c r="O39" s="22"/>
      <c r="P39" s="22"/>
    </row>
    <row r="40" spans="1:16" ht="39" customHeight="1" x14ac:dyDescent="0.15">
      <c r="A40" s="22"/>
      <c r="B40" s="35"/>
      <c r="C40" s="1178" t="s">
        <v>532</v>
      </c>
      <c r="D40" s="1179"/>
      <c r="E40" s="1180"/>
      <c r="F40" s="36">
        <v>7.0000000000000007E-2</v>
      </c>
      <c r="G40" s="37">
        <v>0.09</v>
      </c>
      <c r="H40" s="37">
        <v>0.09</v>
      </c>
      <c r="I40" s="37">
        <v>0.11</v>
      </c>
      <c r="J40" s="38">
        <v>0.2</v>
      </c>
      <c r="K40" s="22"/>
      <c r="L40" s="22"/>
      <c r="M40" s="22"/>
      <c r="N40" s="22"/>
      <c r="O40" s="22"/>
      <c r="P40" s="22"/>
    </row>
    <row r="41" spans="1:16" ht="39" customHeight="1" x14ac:dyDescent="0.15">
      <c r="A41" s="22"/>
      <c r="B41" s="35"/>
      <c r="C41" s="1178" t="s">
        <v>533</v>
      </c>
      <c r="D41" s="1179"/>
      <c r="E41" s="1180"/>
      <c r="F41" s="36">
        <v>0.04</v>
      </c>
      <c r="G41" s="37">
        <v>0.02</v>
      </c>
      <c r="H41" s="37">
        <v>0.03</v>
      </c>
      <c r="I41" s="37">
        <v>0.22</v>
      </c>
      <c r="J41" s="38">
        <v>0.15</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v>0.53</v>
      </c>
      <c r="G43" s="42">
        <v>0.48</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1435</v>
      </c>
      <c r="L45" s="60">
        <v>1451</v>
      </c>
      <c r="M45" s="60">
        <v>1413</v>
      </c>
      <c r="N45" s="60">
        <v>1323</v>
      </c>
      <c r="O45" s="61">
        <v>1284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663</v>
      </c>
      <c r="L48" s="64">
        <v>738</v>
      </c>
      <c r="M48" s="64">
        <v>744</v>
      </c>
      <c r="N48" s="64">
        <v>751</v>
      </c>
      <c r="O48" s="65">
        <v>731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40</v>
      </c>
      <c r="L49" s="64">
        <v>37</v>
      </c>
      <c r="M49" s="64">
        <v>35</v>
      </c>
      <c r="N49" s="64">
        <v>39</v>
      </c>
      <c r="O49" s="65">
        <v>52</v>
      </c>
      <c r="P49" s="48"/>
      <c r="Q49" s="48"/>
      <c r="R49" s="48"/>
      <c r="S49" s="48"/>
      <c r="T49" s="48"/>
      <c r="U49" s="48"/>
    </row>
    <row r="50" spans="1:21" ht="30.75" customHeight="1" x14ac:dyDescent="0.15">
      <c r="A50" s="48"/>
      <c r="B50" s="1196"/>
      <c r="C50" s="1197"/>
      <c r="D50" s="62"/>
      <c r="E50" s="1188" t="s">
        <v>17</v>
      </c>
      <c r="F50" s="1188"/>
      <c r="G50" s="1188"/>
      <c r="H50" s="1188"/>
      <c r="I50" s="1188"/>
      <c r="J50" s="1189"/>
      <c r="K50" s="63">
        <v>44</v>
      </c>
      <c r="L50" s="64">
        <v>38</v>
      </c>
      <c r="M50" s="64">
        <v>37</v>
      </c>
      <c r="N50" s="64">
        <v>20</v>
      </c>
      <c r="O50" s="65">
        <v>19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1310</v>
      </c>
      <c r="L52" s="64">
        <v>1354</v>
      </c>
      <c r="M52" s="64">
        <v>1406</v>
      </c>
      <c r="N52" s="64">
        <v>1399</v>
      </c>
      <c r="O52" s="65">
        <v>1422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872</v>
      </c>
      <c r="L53" s="69">
        <v>910</v>
      </c>
      <c r="M53" s="69">
        <v>823</v>
      </c>
      <c r="N53" s="69">
        <v>734</v>
      </c>
      <c r="O53" s="70">
        <v>664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13824</v>
      </c>
      <c r="J41" s="83">
        <v>13734</v>
      </c>
      <c r="K41" s="83">
        <v>13760</v>
      </c>
      <c r="L41" s="83">
        <v>13467</v>
      </c>
      <c r="M41" s="84">
        <v>13149</v>
      </c>
    </row>
    <row r="42" spans="2:13" ht="27.75" customHeight="1" x14ac:dyDescent="0.15">
      <c r="B42" s="1204"/>
      <c r="C42" s="1205"/>
      <c r="D42" s="85"/>
      <c r="E42" s="1208" t="s">
        <v>26</v>
      </c>
      <c r="F42" s="1208"/>
      <c r="G42" s="1208"/>
      <c r="H42" s="1209"/>
      <c r="I42" s="86">
        <v>258</v>
      </c>
      <c r="J42" s="87">
        <v>241</v>
      </c>
      <c r="K42" s="87">
        <v>223</v>
      </c>
      <c r="L42" s="87">
        <v>205</v>
      </c>
      <c r="M42" s="88">
        <v>187</v>
      </c>
    </row>
    <row r="43" spans="2:13" ht="27.75" customHeight="1" x14ac:dyDescent="0.15">
      <c r="B43" s="1204"/>
      <c r="C43" s="1205"/>
      <c r="D43" s="85"/>
      <c r="E43" s="1208" t="s">
        <v>27</v>
      </c>
      <c r="F43" s="1208"/>
      <c r="G43" s="1208"/>
      <c r="H43" s="1209"/>
      <c r="I43" s="86">
        <v>9338</v>
      </c>
      <c r="J43" s="87">
        <v>9161</v>
      </c>
      <c r="K43" s="87">
        <v>8881</v>
      </c>
      <c r="L43" s="87">
        <v>8726</v>
      </c>
      <c r="M43" s="88">
        <v>8283</v>
      </c>
    </row>
    <row r="44" spans="2:13" ht="27.75" customHeight="1" x14ac:dyDescent="0.15">
      <c r="B44" s="1204"/>
      <c r="C44" s="1205"/>
      <c r="D44" s="85"/>
      <c r="E44" s="1208" t="s">
        <v>28</v>
      </c>
      <c r="F44" s="1208"/>
      <c r="G44" s="1208"/>
      <c r="H44" s="1209"/>
      <c r="I44" s="86">
        <v>219</v>
      </c>
      <c r="J44" s="87">
        <v>353</v>
      </c>
      <c r="K44" s="87">
        <v>557</v>
      </c>
      <c r="L44" s="87">
        <v>629</v>
      </c>
      <c r="M44" s="88">
        <v>663</v>
      </c>
    </row>
    <row r="45" spans="2:13" ht="27.75" customHeight="1" x14ac:dyDescent="0.15">
      <c r="B45" s="1204"/>
      <c r="C45" s="1205"/>
      <c r="D45" s="85"/>
      <c r="E45" s="1208" t="s">
        <v>29</v>
      </c>
      <c r="F45" s="1208"/>
      <c r="G45" s="1208"/>
      <c r="H45" s="1209"/>
      <c r="I45" s="86">
        <v>818</v>
      </c>
      <c r="J45" s="87">
        <v>669</v>
      </c>
      <c r="K45" s="87">
        <v>885</v>
      </c>
      <c r="L45" s="87">
        <v>610</v>
      </c>
      <c r="M45" s="88">
        <v>633</v>
      </c>
    </row>
    <row r="46" spans="2:13" ht="27.75" customHeight="1" x14ac:dyDescent="0.15">
      <c r="B46" s="1204"/>
      <c r="C46" s="1205"/>
      <c r="D46" s="89"/>
      <c r="E46" s="1208" t="s">
        <v>30</v>
      </c>
      <c r="F46" s="1208"/>
      <c r="G46" s="1208"/>
      <c r="H46" s="1209"/>
      <c r="I46" s="86">
        <v>22</v>
      </c>
      <c r="J46" s="87">
        <v>18</v>
      </c>
      <c r="K46" s="87">
        <v>15</v>
      </c>
      <c r="L46" s="87">
        <v>12</v>
      </c>
      <c r="M46" s="88">
        <v>9</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4691</v>
      </c>
      <c r="J50" s="87">
        <v>4857</v>
      </c>
      <c r="K50" s="87">
        <v>4969</v>
      </c>
      <c r="L50" s="87">
        <v>5206</v>
      </c>
      <c r="M50" s="88">
        <v>5775</v>
      </c>
    </row>
    <row r="51" spans="2:13" ht="27.75" customHeight="1" x14ac:dyDescent="0.15">
      <c r="B51" s="1204"/>
      <c r="C51" s="1205"/>
      <c r="D51" s="85"/>
      <c r="E51" s="1208" t="s">
        <v>36</v>
      </c>
      <c r="F51" s="1208"/>
      <c r="G51" s="1208"/>
      <c r="H51" s="1209"/>
      <c r="I51" s="86">
        <v>238</v>
      </c>
      <c r="J51" s="87">
        <v>212</v>
      </c>
      <c r="K51" s="87">
        <v>188</v>
      </c>
      <c r="L51" s="87">
        <v>166</v>
      </c>
      <c r="M51" s="88">
        <v>147</v>
      </c>
    </row>
    <row r="52" spans="2:13" ht="27.75" customHeight="1" x14ac:dyDescent="0.15">
      <c r="B52" s="1206"/>
      <c r="C52" s="1207"/>
      <c r="D52" s="85"/>
      <c r="E52" s="1208" t="s">
        <v>37</v>
      </c>
      <c r="F52" s="1208"/>
      <c r="G52" s="1208"/>
      <c r="H52" s="1209"/>
      <c r="I52" s="86">
        <v>16035</v>
      </c>
      <c r="J52" s="87">
        <v>16338</v>
      </c>
      <c r="K52" s="87">
        <v>16432</v>
      </c>
      <c r="L52" s="87">
        <v>16216</v>
      </c>
      <c r="M52" s="88">
        <v>15878</v>
      </c>
    </row>
    <row r="53" spans="2:13" ht="27.75" customHeight="1" thickBot="1" x14ac:dyDescent="0.2">
      <c r="B53" s="1210" t="s">
        <v>21</v>
      </c>
      <c r="C53" s="1211"/>
      <c r="D53" s="92"/>
      <c r="E53" s="1212" t="s">
        <v>38</v>
      </c>
      <c r="F53" s="1212"/>
      <c r="G53" s="1212"/>
      <c r="H53" s="1213"/>
      <c r="I53" s="93">
        <v>3515</v>
      </c>
      <c r="J53" s="94">
        <v>2770</v>
      </c>
      <c r="K53" s="94">
        <v>2732</v>
      </c>
      <c r="L53" s="94">
        <v>2062</v>
      </c>
      <c r="M53" s="95">
        <v>1124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572</v>
      </c>
      <c r="I42" s="354"/>
      <c r="J42" s="354"/>
      <c r="K42" s="354"/>
      <c r="L42" s="246"/>
      <c r="M42" s="246"/>
      <c r="N42" s="246"/>
      <c r="O42" s="246"/>
    </row>
    <row r="43" spans="2:17" x14ac:dyDescent="0.15">
      <c r="B43" s="250"/>
      <c r="C43" s="246"/>
      <c r="D43" s="246"/>
      <c r="E43" s="246"/>
      <c r="F43" s="246"/>
      <c r="G43" s="1233" t="s">
        <v>580</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574</v>
      </c>
      <c r="H51" s="1246"/>
      <c r="I51" s="1251" t="s">
        <v>575</v>
      </c>
      <c r="J51" s="1251"/>
      <c r="K51" s="1255"/>
      <c r="L51" s="1255"/>
      <c r="M51" s="1255"/>
      <c r="N51" s="1221">
        <v>29.5</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581</v>
      </c>
      <c r="J53" s="1231"/>
      <c r="K53" s="1256"/>
      <c r="L53" s="1256"/>
      <c r="M53" s="1256"/>
      <c r="N53" s="1253">
        <v>57.4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576</v>
      </c>
      <c r="H55" s="1226"/>
      <c r="I55" s="1231" t="s">
        <v>575</v>
      </c>
      <c r="J55" s="1231"/>
      <c r="K55" s="1255"/>
      <c r="L55" s="1255"/>
      <c r="M55" s="1255"/>
      <c r="N55" s="1221">
        <v>56.8</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581</v>
      </c>
      <c r="J57" s="1223"/>
      <c r="K57" s="1256"/>
      <c r="L57" s="1256"/>
      <c r="M57" s="1256"/>
      <c r="N57" s="1253">
        <v>54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572</v>
      </c>
      <c r="I64" s="354"/>
      <c r="J64" s="354"/>
      <c r="K64" s="354"/>
      <c r="L64" s="246"/>
      <c r="M64" s="246"/>
      <c r="N64" s="246"/>
      <c r="O64" s="246"/>
    </row>
    <row r="65" spans="2:30" x14ac:dyDescent="0.15">
      <c r="B65" s="250"/>
      <c r="C65" s="246"/>
      <c r="D65" s="246"/>
      <c r="E65" s="246"/>
      <c r="F65" s="246"/>
      <c r="G65" s="1233" t="s">
        <v>582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578</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574</v>
      </c>
      <c r="H73" s="1246"/>
      <c r="I73" s="1251" t="s">
        <v>575</v>
      </c>
      <c r="J73" s="1251"/>
      <c r="K73" s="1232">
        <v>50.6</v>
      </c>
      <c r="L73" s="1232">
        <v>39.4</v>
      </c>
      <c r="M73" s="1221">
        <v>40</v>
      </c>
      <c r="N73" s="1221">
        <v>29.5</v>
      </c>
      <c r="O73" s="1221">
        <v>16.399999999999999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579</v>
      </c>
      <c r="J75" s="1231"/>
      <c r="K75" s="1253">
        <v>13.8</v>
      </c>
      <c r="L75" s="1253">
        <v>13.2</v>
      </c>
      <c r="M75" s="1253">
        <v>12.5</v>
      </c>
      <c r="N75" s="1253">
        <v>11.8</v>
      </c>
      <c r="O75" s="1253">
        <v>10.7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576</v>
      </c>
      <c r="H77" s="1226"/>
      <c r="I77" s="1231" t="s">
        <v>575</v>
      </c>
      <c r="J77" s="1231"/>
      <c r="K77" s="1232">
        <v>76.2</v>
      </c>
      <c r="L77" s="1232">
        <v>65.3</v>
      </c>
      <c r="M77" s="1221">
        <v>60.8</v>
      </c>
      <c r="N77" s="1221">
        <v>56.8</v>
      </c>
      <c r="O77" s="1221">
        <v>52.3</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579</v>
      </c>
      <c r="J79" s="1223"/>
      <c r="K79" s="1224">
        <v>12.8</v>
      </c>
      <c r="L79" s="1224">
        <v>12</v>
      </c>
      <c r="M79" s="1224">
        <v>11.1</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25164</v>
      </c>
      <c r="E3" s="118"/>
      <c r="F3" s="119">
        <v>75709</v>
      </c>
      <c r="G3" s="120"/>
      <c r="H3" s="121"/>
    </row>
    <row r="4" spans="1:8" x14ac:dyDescent="0.15">
      <c r="A4" s="122"/>
      <c r="B4" s="123"/>
      <c r="C4" s="124"/>
      <c r="D4" s="125">
        <v>12216</v>
      </c>
      <c r="E4" s="126"/>
      <c r="F4" s="127">
        <v>35212</v>
      </c>
      <c r="G4" s="128"/>
      <c r="H4" s="129"/>
    </row>
    <row r="5" spans="1:8" x14ac:dyDescent="0.15">
      <c r="A5" s="110" t="s">
        <v>514</v>
      </c>
      <c r="B5" s="115"/>
      <c r="C5" s="116"/>
      <c r="D5" s="117">
        <v>20531</v>
      </c>
      <c r="E5" s="118"/>
      <c r="F5" s="119">
        <v>90961</v>
      </c>
      <c r="G5" s="120"/>
      <c r="H5" s="121"/>
    </row>
    <row r="6" spans="1:8" x14ac:dyDescent="0.15">
      <c r="A6" s="122"/>
      <c r="B6" s="123"/>
      <c r="C6" s="124"/>
      <c r="D6" s="125">
        <v>13298</v>
      </c>
      <c r="E6" s="126"/>
      <c r="F6" s="127">
        <v>37720</v>
      </c>
      <c r="G6" s="128"/>
      <c r="H6" s="129"/>
    </row>
    <row r="7" spans="1:8" x14ac:dyDescent="0.15">
      <c r="A7" s="110" t="s">
        <v>515</v>
      </c>
      <c r="B7" s="115"/>
      <c r="C7" s="116"/>
      <c r="D7" s="117">
        <v>39727</v>
      </c>
      <c r="E7" s="118"/>
      <c r="F7" s="119">
        <v>106614</v>
      </c>
      <c r="G7" s="120"/>
      <c r="H7" s="121"/>
    </row>
    <row r="8" spans="1:8" x14ac:dyDescent="0.15">
      <c r="A8" s="122"/>
      <c r="B8" s="123"/>
      <c r="C8" s="124"/>
      <c r="D8" s="125">
        <v>15893</v>
      </c>
      <c r="E8" s="126"/>
      <c r="F8" s="127">
        <v>45545</v>
      </c>
      <c r="G8" s="128"/>
      <c r="H8" s="129"/>
    </row>
    <row r="9" spans="1:8" x14ac:dyDescent="0.15">
      <c r="A9" s="110" t="s">
        <v>516</v>
      </c>
      <c r="B9" s="115"/>
      <c r="C9" s="116"/>
      <c r="D9" s="117">
        <v>17163</v>
      </c>
      <c r="E9" s="118"/>
      <c r="F9" s="119">
        <v>81768</v>
      </c>
      <c r="G9" s="120"/>
      <c r="H9" s="121"/>
    </row>
    <row r="10" spans="1:8" x14ac:dyDescent="0.15">
      <c r="A10" s="122"/>
      <c r="B10" s="123"/>
      <c r="C10" s="124"/>
      <c r="D10" s="125">
        <v>7108</v>
      </c>
      <c r="E10" s="126"/>
      <c r="F10" s="127">
        <v>37917</v>
      </c>
      <c r="G10" s="128"/>
      <c r="H10" s="129"/>
    </row>
    <row r="11" spans="1:8" x14ac:dyDescent="0.15">
      <c r="A11" s="110" t="s">
        <v>517</v>
      </c>
      <c r="B11" s="115"/>
      <c r="C11" s="116"/>
      <c r="D11" s="117">
        <v>32863</v>
      </c>
      <c r="E11" s="118"/>
      <c r="F11" s="119">
        <v>65876</v>
      </c>
      <c r="G11" s="120"/>
      <c r="H11" s="121"/>
    </row>
    <row r="12" spans="1:8" x14ac:dyDescent="0.15">
      <c r="A12" s="122"/>
      <c r="B12" s="123"/>
      <c r="C12" s="130"/>
      <c r="D12" s="125">
        <v>22116</v>
      </c>
      <c r="E12" s="126"/>
      <c r="F12" s="127">
        <v>36484</v>
      </c>
      <c r="G12" s="128"/>
      <c r="H12" s="129"/>
    </row>
    <row r="13" spans="1:8" x14ac:dyDescent="0.15">
      <c r="A13" s="110"/>
      <c r="B13" s="115"/>
      <c r="C13" s="131"/>
      <c r="D13" s="132">
        <v>27090</v>
      </c>
      <c r="E13" s="133"/>
      <c r="F13" s="134">
        <v>84186</v>
      </c>
      <c r="G13" s="135"/>
      <c r="H13" s="121"/>
    </row>
    <row r="14" spans="1:8" x14ac:dyDescent="0.15">
      <c r="A14" s="122"/>
      <c r="B14" s="123"/>
      <c r="C14" s="124"/>
      <c r="D14" s="125">
        <v>14126</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2.41</v>
      </c>
      <c r="C19" s="136">
        <f>ROUND(VALUE(SUBSTITUTE(実質収支比率等に係る経年分析!G$48,"▲","-")),2)</f>
        <v>6.88</v>
      </c>
      <c r="D19" s="136">
        <f>ROUND(VALUE(SUBSTITUTE(実質収支比率等に係る経年分析!H$48,"▲","-")),2)</f>
        <v>9.6199999999999992</v>
      </c>
      <c r="E19" s="136">
        <f>ROUND(VALUE(SUBSTITUTE(実質収支比率等に係る経年分析!I$48,"▲","-")),2)</f>
        <v>15.12</v>
      </c>
      <c r="F19" s="136">
        <f>ROUND(VALUE(SUBSTITUTE(実質収支比率等に係る経年分析!J$48,"▲","-")),2)</f>
        <v>6.97</v>
      </c>
    </row>
    <row r="20" spans="1:11" x14ac:dyDescent="0.15">
      <c r="A20" s="136" t="s">
        <v>43</v>
      </c>
      <c r="B20" s="136">
        <f>ROUND(VALUE(SUBSTITUTE(実質収支比率等に係る経年分析!F$47,"▲","-")),2)</f>
        <v>30.62</v>
      </c>
      <c r="C20" s="136">
        <f>ROUND(VALUE(SUBSTITUTE(実質収支比率等に係る経年分析!G$47,"▲","-")),2)</f>
        <v>31.91</v>
      </c>
      <c r="D20" s="136">
        <f>ROUND(VALUE(SUBSTITUTE(実質収支比率等に係る経年分析!H$47,"▲","-")),2)</f>
        <v>34.1</v>
      </c>
      <c r="E20" s="136">
        <f>ROUND(VALUE(SUBSTITUTE(実質収支比率等に係る経年分析!I$47,"▲","-")),2)</f>
        <v>36.04</v>
      </c>
      <c r="F20" s="136">
        <f>ROUND(VALUE(SUBSTITUTE(実質収支比率等に係る経年分析!J$47,"▲","-")),2)</f>
        <v>43.07</v>
      </c>
    </row>
    <row r="21" spans="1:11" x14ac:dyDescent="0.15">
      <c r="A21" s="136" t="s">
        <v>44</v>
      </c>
      <c r="B21" s="136">
        <f>IF(ISNUMBER(VALUE(SUBSTITUTE(実質収支比率等に係る経年分析!F$49,"▲","-"))),ROUND(VALUE(SUBSTITUTE(実質収支比率等に係る経年分析!F$49,"▲","-")),2),NA())</f>
        <v>2.59</v>
      </c>
      <c r="C21" s="136">
        <f>IF(ISNUMBER(VALUE(SUBSTITUTE(実質収支比率等に係る経年分析!G$49,"▲","-"))),ROUND(VALUE(SUBSTITUTE(実質収支比率等に係る経年分析!G$49,"▲","-")),2),NA())</f>
        <v>6.3</v>
      </c>
      <c r="D21" s="136">
        <f>IF(ISNUMBER(VALUE(SUBSTITUTE(実質収支比率等に係る経年分析!H$49,"▲","-"))),ROUND(VALUE(SUBSTITUTE(実質収支比率等に係る経年分析!H$49,"▲","-")),2),NA())</f>
        <v>4.28</v>
      </c>
      <c r="E21" s="136">
        <f>IF(ISNUMBER(VALUE(SUBSTITUTE(実質収支比率等に係る経年分析!I$49,"▲","-"))),ROUND(VALUE(SUBSTITUTE(実質収支比率等に係る経年分析!I$49,"▲","-")),2),NA())</f>
        <v>8.26</v>
      </c>
      <c r="F21" s="136">
        <f>IF(ISNUMBER(VALUE(SUBSTITUTE(実質収支比率等に係る経年分析!J$49,"▲","-"))),ROUND(VALUE(SUBSTITUTE(実質収支比率等に係る経年分析!J$49,"▲","-")),2),NA())</f>
        <v>-2.0099999999999998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x14ac:dyDescent="0.15">
      <c r="A31" s="137" t="str">
        <f>IF(連結実質赤字比率に係る赤字・黒字の構成分析!C$39="",NA(),連結実質赤字比率に係る赤字・黒字の構成分析!C$39)</f>
        <v>田富よし原処理センター事業特別会計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1.99</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4.6399999999999997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1310</v>
      </c>
      <c r="E42" s="138"/>
      <c r="F42" s="138"/>
      <c r="G42" s="138">
        <f>'実質公債費比率（分子）の構造'!L$52</f>
        <v>1354</v>
      </c>
      <c r="H42" s="138"/>
      <c r="I42" s="138"/>
      <c r="J42" s="138">
        <f>'実質公債費比率（分子）の構造'!M$52</f>
        <v>1406</v>
      </c>
      <c r="K42" s="138"/>
      <c r="L42" s="138"/>
      <c r="M42" s="138">
        <f>'実質公債費比率（分子）の構造'!N$52</f>
        <v>1399</v>
      </c>
      <c r="N42" s="138"/>
      <c r="O42" s="138"/>
      <c r="P42" s="138">
        <f>'実質公債費比率（分子）の構造'!O$52</f>
        <v>1422</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44</v>
      </c>
      <c r="C44" s="138"/>
      <c r="D44" s="138"/>
      <c r="E44" s="138">
        <f>'実質公債費比率（分子）の構造'!L$50</f>
        <v>38</v>
      </c>
      <c r="F44" s="138"/>
      <c r="G44" s="138"/>
      <c r="H44" s="138">
        <f>'実質公債費比率（分子）の構造'!M$50</f>
        <v>37</v>
      </c>
      <c r="I44" s="138"/>
      <c r="J44" s="138"/>
      <c r="K44" s="138">
        <f>'実質公債費比率（分子）の構造'!N$50</f>
        <v>20</v>
      </c>
      <c r="L44" s="138"/>
      <c r="M44" s="138"/>
      <c r="N44" s="138">
        <f>'実質公債費比率（分子）の構造'!O$50</f>
        <v>19</v>
      </c>
      <c r="O44" s="138"/>
      <c r="P44" s="138"/>
    </row>
    <row r="45" spans="1:16" x14ac:dyDescent="0.15">
      <c r="A45" s="138" t="s">
        <v>54</v>
      </c>
      <c r="B45" s="138">
        <f>'実質公債費比率（分子）の構造'!K$49</f>
        <v>40</v>
      </c>
      <c r="C45" s="138"/>
      <c r="D45" s="138"/>
      <c r="E45" s="138">
        <f>'実質公債費比率（分子）の構造'!L$49</f>
        <v>37</v>
      </c>
      <c r="F45" s="138"/>
      <c r="G45" s="138"/>
      <c r="H45" s="138">
        <f>'実質公債費比率（分子）の構造'!M$49</f>
        <v>35</v>
      </c>
      <c r="I45" s="138"/>
      <c r="J45" s="138"/>
      <c r="K45" s="138">
        <f>'実質公債費比率（分子）の構造'!N$49</f>
        <v>39</v>
      </c>
      <c r="L45" s="138"/>
      <c r="M45" s="138"/>
      <c r="N45" s="138">
        <f>'実質公債費比率（分子）の構造'!O$49</f>
        <v>52</v>
      </c>
      <c r="O45" s="138"/>
      <c r="P45" s="138"/>
    </row>
    <row r="46" spans="1:16" x14ac:dyDescent="0.15">
      <c r="A46" s="138" t="s">
        <v>55</v>
      </c>
      <c r="B46" s="138">
        <f>'実質公債費比率（分子）の構造'!K$48</f>
        <v>663</v>
      </c>
      <c r="C46" s="138"/>
      <c r="D46" s="138"/>
      <c r="E46" s="138">
        <f>'実質公債費比率（分子）の構造'!L$48</f>
        <v>738</v>
      </c>
      <c r="F46" s="138"/>
      <c r="G46" s="138"/>
      <c r="H46" s="138">
        <f>'実質公債費比率（分子）の構造'!M$48</f>
        <v>744</v>
      </c>
      <c r="I46" s="138"/>
      <c r="J46" s="138"/>
      <c r="K46" s="138">
        <f>'実質公債費比率（分子）の構造'!N$48</f>
        <v>751</v>
      </c>
      <c r="L46" s="138"/>
      <c r="M46" s="138"/>
      <c r="N46" s="138">
        <f>'実質公債費比率（分子）の構造'!O$48</f>
        <v>731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1435</v>
      </c>
      <c r="C49" s="138"/>
      <c r="D49" s="138"/>
      <c r="E49" s="138">
        <f>'実質公債費比率（分子）の構造'!L$45</f>
        <v>1451</v>
      </c>
      <c r="F49" s="138"/>
      <c r="G49" s="138"/>
      <c r="H49" s="138">
        <f>'実質公債費比率（分子）の構造'!M$45</f>
        <v>1413</v>
      </c>
      <c r="I49" s="138"/>
      <c r="J49" s="138"/>
      <c r="K49" s="138">
        <f>'実質公債費比率（分子）の構造'!N$45</f>
        <v>1323</v>
      </c>
      <c r="L49" s="138"/>
      <c r="M49" s="138"/>
      <c r="N49" s="138">
        <f>'実質公債費比率（分子）の構造'!O$45</f>
        <v>1284</v>
      </c>
      <c r="O49" s="138"/>
      <c r="P49" s="138"/>
    </row>
    <row r="50" spans="1:16" x14ac:dyDescent="0.15">
      <c r="A50" s="138" t="s">
        <v>59</v>
      </c>
      <c r="B50" s="138" t="e">
        <f>NA()</f>
        <v>#N/A</v>
      </c>
      <c r="C50" s="138">
        <f>IF(ISNUMBER('実質公債費比率（分子）の構造'!K$53),'実質公債費比率（分子）の構造'!K$53,NA())</f>
        <v>872</v>
      </c>
      <c r="D50" s="138" t="e">
        <f>NA()</f>
        <v>#N/A</v>
      </c>
      <c r="E50" s="138" t="e">
        <f>NA()</f>
        <v>#N/A</v>
      </c>
      <c r="F50" s="138">
        <f>IF(ISNUMBER('実質公債費比率（分子）の構造'!L$53),'実質公債費比率（分子）の構造'!L$53,NA())</f>
        <v>910</v>
      </c>
      <c r="G50" s="138" t="e">
        <f>NA()</f>
        <v>#N/A</v>
      </c>
      <c r="H50" s="138" t="e">
        <f>NA()</f>
        <v>#N/A</v>
      </c>
      <c r="I50" s="138">
        <f>IF(ISNUMBER('実質公債費比率（分子）の構造'!M$53),'実質公債費比率（分子）の構造'!M$53,NA())</f>
        <v>823</v>
      </c>
      <c r="J50" s="138" t="e">
        <f>NA()</f>
        <v>#N/A</v>
      </c>
      <c r="K50" s="138" t="e">
        <f>NA()</f>
        <v>#N/A</v>
      </c>
      <c r="L50" s="138">
        <f>IF(ISNUMBER('実質公債費比率（分子）の構造'!N$53),'実質公債費比率（分子）の構造'!N$53,NA())</f>
        <v>734</v>
      </c>
      <c r="M50" s="138" t="e">
        <f>NA()</f>
        <v>#N/A</v>
      </c>
      <c r="N50" s="138" t="e">
        <f>NA()</f>
        <v>#N/A</v>
      </c>
      <c r="O50" s="138">
        <f>IF(ISNUMBER('実質公債費比率（分子）の構造'!O$53),'実質公債費比率（分子）の構造'!O$53,NA())</f>
        <v>664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16035</v>
      </c>
      <c r="E56" s="137"/>
      <c r="F56" s="137"/>
      <c r="G56" s="137">
        <f>'将来負担比率（分子）の構造'!J$52</f>
        <v>16338</v>
      </c>
      <c r="H56" s="137"/>
      <c r="I56" s="137"/>
      <c r="J56" s="137">
        <f>'将来負担比率（分子）の構造'!K$52</f>
        <v>16432</v>
      </c>
      <c r="K56" s="137"/>
      <c r="L56" s="137"/>
      <c r="M56" s="137">
        <f>'将来負担比率（分子）の構造'!L$52</f>
        <v>16216</v>
      </c>
      <c r="N56" s="137"/>
      <c r="O56" s="137"/>
      <c r="P56" s="137">
        <f>'将来負担比率（分子）の構造'!M$52</f>
        <v>15878</v>
      </c>
    </row>
    <row r="57" spans="1:16" x14ac:dyDescent="0.15">
      <c r="A57" s="137" t="s">
        <v>36</v>
      </c>
      <c r="B57" s="137"/>
      <c r="C57" s="137"/>
      <c r="D57" s="137">
        <f>'将来負担比率（分子）の構造'!I$51</f>
        <v>238</v>
      </c>
      <c r="E57" s="137"/>
      <c r="F57" s="137"/>
      <c r="G57" s="137">
        <f>'将来負担比率（分子）の構造'!J$51</f>
        <v>212</v>
      </c>
      <c r="H57" s="137"/>
      <c r="I57" s="137"/>
      <c r="J57" s="137">
        <f>'将来負担比率（分子）の構造'!K$51</f>
        <v>188</v>
      </c>
      <c r="K57" s="137"/>
      <c r="L57" s="137"/>
      <c r="M57" s="137">
        <f>'将来負担比率（分子）の構造'!L$51</f>
        <v>166</v>
      </c>
      <c r="N57" s="137"/>
      <c r="O57" s="137"/>
      <c r="P57" s="137">
        <f>'将来負担比率（分子）の構造'!M$51</f>
        <v>147</v>
      </c>
    </row>
    <row r="58" spans="1:16" x14ac:dyDescent="0.15">
      <c r="A58" s="137" t="s">
        <v>35</v>
      </c>
      <c r="B58" s="137"/>
      <c r="C58" s="137"/>
      <c r="D58" s="137">
        <f>'将来負担比率（分子）の構造'!I$50</f>
        <v>4691</v>
      </c>
      <c r="E58" s="137"/>
      <c r="F58" s="137"/>
      <c r="G58" s="137">
        <f>'将来負担比率（分子）の構造'!J$50</f>
        <v>4857</v>
      </c>
      <c r="H58" s="137"/>
      <c r="I58" s="137"/>
      <c r="J58" s="137">
        <f>'将来負担比率（分子）の構造'!K$50</f>
        <v>4969</v>
      </c>
      <c r="K58" s="137"/>
      <c r="L58" s="137"/>
      <c r="M58" s="137">
        <f>'将来負担比率（分子）の構造'!L$50</f>
        <v>5206</v>
      </c>
      <c r="N58" s="137"/>
      <c r="O58" s="137"/>
      <c r="P58" s="137">
        <f>'将来負担比率（分子）の構造'!M$50</f>
        <v>5775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22</v>
      </c>
      <c r="C61" s="137"/>
      <c r="D61" s="137"/>
      <c r="E61" s="137">
        <f>'将来負担比率（分子）の構造'!J$46</f>
        <v>18</v>
      </c>
      <c r="F61" s="137"/>
      <c r="G61" s="137"/>
      <c r="H61" s="137">
        <f>'将来負担比率（分子）の構造'!K$46</f>
        <v>15</v>
      </c>
      <c r="I61" s="137"/>
      <c r="J61" s="137"/>
      <c r="K61" s="137">
        <f>'将来負担比率（分子）の構造'!L$46</f>
        <v>12</v>
      </c>
      <c r="L61" s="137"/>
      <c r="M61" s="137"/>
      <c r="N61" s="137">
        <f>'将来負担比率（分子）の構造'!M$46</f>
        <v>9</v>
      </c>
      <c r="O61" s="137"/>
      <c r="P61" s="137"/>
    </row>
    <row r="62" spans="1:16" x14ac:dyDescent="0.15">
      <c r="A62" s="137" t="s">
        <v>29</v>
      </c>
      <c r="B62" s="137">
        <f>'将来負担比率（分子）の構造'!I$45</f>
        <v>818</v>
      </c>
      <c r="C62" s="137"/>
      <c r="D62" s="137"/>
      <c r="E62" s="137">
        <f>'将来負担比率（分子）の構造'!J$45</f>
        <v>669</v>
      </c>
      <c r="F62" s="137"/>
      <c r="G62" s="137"/>
      <c r="H62" s="137">
        <f>'将来負担比率（分子）の構造'!K$45</f>
        <v>885</v>
      </c>
      <c r="I62" s="137"/>
      <c r="J62" s="137"/>
      <c r="K62" s="137">
        <f>'将来負担比率（分子）の構造'!L$45</f>
        <v>610</v>
      </c>
      <c r="L62" s="137"/>
      <c r="M62" s="137"/>
      <c r="N62" s="137">
        <f>'将来負担比率（分子）の構造'!M$45</f>
        <v>633</v>
      </c>
      <c r="O62" s="137"/>
      <c r="P62" s="137"/>
    </row>
    <row r="63" spans="1:16" x14ac:dyDescent="0.15">
      <c r="A63" s="137" t="s">
        <v>28</v>
      </c>
      <c r="B63" s="137">
        <f>'将来負担比率（分子）の構造'!I$44</f>
        <v>219</v>
      </c>
      <c r="C63" s="137"/>
      <c r="D63" s="137"/>
      <c r="E63" s="137">
        <f>'将来負担比率（分子）の構造'!J$44</f>
        <v>353</v>
      </c>
      <c r="F63" s="137"/>
      <c r="G63" s="137"/>
      <c r="H63" s="137">
        <f>'将来負担比率（分子）の構造'!K$44</f>
        <v>557</v>
      </c>
      <c r="I63" s="137"/>
      <c r="J63" s="137"/>
      <c r="K63" s="137">
        <f>'将来負担比率（分子）の構造'!L$44</f>
        <v>629</v>
      </c>
      <c r="L63" s="137"/>
      <c r="M63" s="137"/>
      <c r="N63" s="137">
        <f>'将来負担比率（分子）の構造'!M$44</f>
        <v>663</v>
      </c>
      <c r="O63" s="137"/>
      <c r="P63" s="137"/>
    </row>
    <row r="64" spans="1:16" x14ac:dyDescent="0.15">
      <c r="A64" s="137" t="s">
        <v>27</v>
      </c>
      <c r="B64" s="137">
        <f>'将来負担比率（分子）の構造'!I$43</f>
        <v>9338</v>
      </c>
      <c r="C64" s="137"/>
      <c r="D64" s="137"/>
      <c r="E64" s="137">
        <f>'将来負担比率（分子）の構造'!J$43</f>
        <v>9161</v>
      </c>
      <c r="F64" s="137"/>
      <c r="G64" s="137"/>
      <c r="H64" s="137">
        <f>'将来負担比率（分子）の構造'!K$43</f>
        <v>8881</v>
      </c>
      <c r="I64" s="137"/>
      <c r="J64" s="137"/>
      <c r="K64" s="137">
        <f>'将来負担比率（分子）の構造'!L$43</f>
        <v>8726</v>
      </c>
      <c r="L64" s="137"/>
      <c r="M64" s="137"/>
      <c r="N64" s="137">
        <f>'将来負担比率（分子）の構造'!M$43</f>
        <v>8283</v>
      </c>
      <c r="O64" s="137"/>
      <c r="P64" s="137"/>
    </row>
    <row r="65" spans="1:16" x14ac:dyDescent="0.15">
      <c r="A65" s="137" t="s">
        <v>26</v>
      </c>
      <c r="B65" s="137">
        <f>'将来負担比率（分子）の構造'!I$42</f>
        <v>258</v>
      </c>
      <c r="C65" s="137"/>
      <c r="D65" s="137"/>
      <c r="E65" s="137">
        <f>'将来負担比率（分子）の構造'!J$42</f>
        <v>241</v>
      </c>
      <c r="F65" s="137"/>
      <c r="G65" s="137"/>
      <c r="H65" s="137">
        <f>'将来負担比率（分子）の構造'!K$42</f>
        <v>223</v>
      </c>
      <c r="I65" s="137"/>
      <c r="J65" s="137"/>
      <c r="K65" s="137">
        <f>'将来負担比率（分子）の構造'!L$42</f>
        <v>205</v>
      </c>
      <c r="L65" s="137"/>
      <c r="M65" s="137"/>
      <c r="N65" s="137">
        <f>'将来負担比率（分子）の構造'!M$42</f>
        <v>187</v>
      </c>
      <c r="O65" s="137"/>
      <c r="P65" s="137"/>
    </row>
    <row r="66" spans="1:16" x14ac:dyDescent="0.15">
      <c r="A66" s="137" t="s">
        <v>25</v>
      </c>
      <c r="B66" s="137">
        <f>'将来負担比率（分子）の構造'!I$41</f>
        <v>13824</v>
      </c>
      <c r="C66" s="137"/>
      <c r="D66" s="137"/>
      <c r="E66" s="137">
        <f>'将来負担比率（分子）の構造'!J$41</f>
        <v>13734</v>
      </c>
      <c r="F66" s="137"/>
      <c r="G66" s="137"/>
      <c r="H66" s="137">
        <f>'将来負担比率（分子）の構造'!K$41</f>
        <v>13760</v>
      </c>
      <c r="I66" s="137"/>
      <c r="J66" s="137"/>
      <c r="K66" s="137">
        <f>'将来負担比率（分子）の構造'!L$41</f>
        <v>13467</v>
      </c>
      <c r="L66" s="137"/>
      <c r="M66" s="137"/>
      <c r="N66" s="137">
        <f>'将来負担比率（分子）の構造'!M$41</f>
        <v>13149</v>
      </c>
      <c r="O66" s="137"/>
      <c r="P66" s="137"/>
    </row>
    <row r="67" spans="1:16" x14ac:dyDescent="0.15">
      <c r="A67" s="137" t="s">
        <v>63</v>
      </c>
      <c r="B67" s="137" t="e">
        <f>NA()</f>
        <v>#N/A</v>
      </c>
      <c r="C67" s="137">
        <f>IF(ISNUMBER('将来負担比率（分子）の構造'!I$53), IF('将来負担比率（分子）の構造'!I$53 &lt; 0, 0, '将来負担比率（分子）の構造'!I$53), NA())</f>
        <v>3515</v>
      </c>
      <c r="D67" s="137" t="e">
        <f>NA()</f>
        <v>#N/A</v>
      </c>
      <c r="E67" s="137" t="e">
        <f>NA()</f>
        <v>#N/A</v>
      </c>
      <c r="F67" s="137">
        <f>IF(ISNUMBER('将来負担比率（分子）の構造'!J$53), IF('将来負担比率（分子）の構造'!J$53 &lt; 0, 0, '将来負担比率（分子）の構造'!J$53), NA())</f>
        <v>2770</v>
      </c>
      <c r="G67" s="137" t="e">
        <f>NA()</f>
        <v>#N/A</v>
      </c>
      <c r="H67" s="137" t="e">
        <f>NA()</f>
        <v>#N/A</v>
      </c>
      <c r="I67" s="137">
        <f>IF(ISNUMBER('将来負担比率（分子）の構造'!K$53), IF('将来負担比率（分子）の構造'!K$53 &lt; 0, 0, '将来負担比率（分子）の構造'!K$53), NA())</f>
        <v>2732</v>
      </c>
      <c r="J67" s="137" t="e">
        <f>NA()</f>
        <v>#N/A</v>
      </c>
      <c r="K67" s="137" t="e">
        <f>NA()</f>
        <v>#N/A</v>
      </c>
      <c r="L67" s="137">
        <f>IF(ISNUMBER('将来負担比率（分子）の構造'!L$53), IF('将来負担比率（分子）の構造'!L$53 &lt; 0, 0, '将来負担比率（分子）の構造'!L$53), NA())</f>
        <v>2062</v>
      </c>
      <c r="M67" s="137" t="e">
        <f>NA()</f>
        <v>#N/A</v>
      </c>
      <c r="N67" s="137" t="e">
        <f>NA()</f>
        <v>#N/A</v>
      </c>
      <c r="O67" s="137">
        <f>IF(ISNUMBER('将来負担比率（分子）の構造'!M$53), IF('将来負担比率（分子）の構造'!M$53 &lt; 0, 0, '将来負担比率（分子）の構造'!M$53), NA())</f>
        <v>1124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4537663</v>
      </c>
      <c r="S5" s="671"/>
      <c r="T5" s="671"/>
      <c r="U5" s="671"/>
      <c r="V5" s="671"/>
      <c r="W5" s="671"/>
      <c r="X5" s="671"/>
      <c r="Y5" s="718"/>
      <c r="Z5" s="731">
        <v>35.1</v>
      </c>
      <c r="AA5" s="731"/>
      <c r="AB5" s="731"/>
      <c r="AC5" s="731"/>
      <c r="AD5" s="732">
        <v>4537663</v>
      </c>
      <c r="AE5" s="732"/>
      <c r="AF5" s="732"/>
      <c r="AG5" s="732"/>
      <c r="AH5" s="732"/>
      <c r="AI5" s="732"/>
      <c r="AJ5" s="732"/>
      <c r="AK5" s="732"/>
      <c r="AL5" s="719">
        <v>58.9</v>
      </c>
      <c r="AM5" s="688"/>
      <c r="AN5" s="688"/>
      <c r="AO5" s="720"/>
      <c r="AP5" s="707" t="s">
        <v>209</v>
      </c>
      <c r="AQ5" s="708"/>
      <c r="AR5" s="708"/>
      <c r="AS5" s="708"/>
      <c r="AT5" s="708"/>
      <c r="AU5" s="708"/>
      <c r="AV5" s="708"/>
      <c r="AW5" s="708"/>
      <c r="AX5" s="708"/>
      <c r="AY5" s="708"/>
      <c r="AZ5" s="708"/>
      <c r="BA5" s="708"/>
      <c r="BB5" s="708"/>
      <c r="BC5" s="708"/>
      <c r="BD5" s="708"/>
      <c r="BE5" s="708"/>
      <c r="BF5" s="709"/>
      <c r="BG5" s="620">
        <v>4537575</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117592</v>
      </c>
      <c r="S6" s="621"/>
      <c r="T6" s="621"/>
      <c r="U6" s="621"/>
      <c r="V6" s="621"/>
      <c r="W6" s="621"/>
      <c r="X6" s="621"/>
      <c r="Y6" s="622"/>
      <c r="Z6" s="673">
        <v>0.9</v>
      </c>
      <c r="AA6" s="673"/>
      <c r="AB6" s="673"/>
      <c r="AC6" s="673"/>
      <c r="AD6" s="674">
        <v>117592</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4537575</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142480</v>
      </c>
      <c r="CS6" s="621"/>
      <c r="CT6" s="621"/>
      <c r="CU6" s="621"/>
      <c r="CV6" s="621"/>
      <c r="CW6" s="621"/>
      <c r="CX6" s="621"/>
      <c r="CY6" s="622"/>
      <c r="CZ6" s="673">
        <v>1.2</v>
      </c>
      <c r="DA6" s="673"/>
      <c r="DB6" s="673"/>
      <c r="DC6" s="673"/>
      <c r="DD6" s="626" t="s">
        <v>210</v>
      </c>
      <c r="DE6" s="621"/>
      <c r="DF6" s="621"/>
      <c r="DG6" s="621"/>
      <c r="DH6" s="621"/>
      <c r="DI6" s="621"/>
      <c r="DJ6" s="621"/>
      <c r="DK6" s="621"/>
      <c r="DL6" s="621"/>
      <c r="DM6" s="621"/>
      <c r="DN6" s="621"/>
      <c r="DO6" s="621"/>
      <c r="DP6" s="622"/>
      <c r="DQ6" s="626">
        <v>142480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7069</v>
      </c>
      <c r="S7" s="621"/>
      <c r="T7" s="621"/>
      <c r="U7" s="621"/>
      <c r="V7" s="621"/>
      <c r="W7" s="621"/>
      <c r="X7" s="621"/>
      <c r="Y7" s="622"/>
      <c r="Z7" s="673">
        <v>0.1</v>
      </c>
      <c r="AA7" s="673"/>
      <c r="AB7" s="673"/>
      <c r="AC7" s="673"/>
      <c r="AD7" s="674">
        <v>7069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1977590</v>
      </c>
      <c r="BH7" s="621"/>
      <c r="BI7" s="621"/>
      <c r="BJ7" s="621"/>
      <c r="BK7" s="621"/>
      <c r="BL7" s="621"/>
      <c r="BM7" s="621"/>
      <c r="BN7" s="622"/>
      <c r="BO7" s="673">
        <v>43.6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2174301</v>
      </c>
      <c r="CS7" s="621"/>
      <c r="CT7" s="621"/>
      <c r="CU7" s="621"/>
      <c r="CV7" s="621"/>
      <c r="CW7" s="621"/>
      <c r="CX7" s="621"/>
      <c r="CY7" s="622"/>
      <c r="CZ7" s="673">
        <v>17.8</v>
      </c>
      <c r="DA7" s="673"/>
      <c r="DB7" s="673"/>
      <c r="DC7" s="673"/>
      <c r="DD7" s="626">
        <v>182895</v>
      </c>
      <c r="DE7" s="621"/>
      <c r="DF7" s="621"/>
      <c r="DG7" s="621"/>
      <c r="DH7" s="621"/>
      <c r="DI7" s="621"/>
      <c r="DJ7" s="621"/>
      <c r="DK7" s="621"/>
      <c r="DL7" s="621"/>
      <c r="DM7" s="621"/>
      <c r="DN7" s="621"/>
      <c r="DO7" s="621"/>
      <c r="DP7" s="622"/>
      <c r="DQ7" s="626">
        <v>1956264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12880</v>
      </c>
      <c r="S8" s="621"/>
      <c r="T8" s="621"/>
      <c r="U8" s="621"/>
      <c r="V8" s="621"/>
      <c r="W8" s="621"/>
      <c r="X8" s="621"/>
      <c r="Y8" s="622"/>
      <c r="Z8" s="673">
        <v>0.1</v>
      </c>
      <c r="AA8" s="673"/>
      <c r="AB8" s="673"/>
      <c r="AC8" s="673"/>
      <c r="AD8" s="674">
        <v>12880</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55144</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3869031</v>
      </c>
      <c r="CS8" s="621"/>
      <c r="CT8" s="621"/>
      <c r="CU8" s="621"/>
      <c r="CV8" s="621"/>
      <c r="CW8" s="621"/>
      <c r="CX8" s="621"/>
      <c r="CY8" s="622"/>
      <c r="CZ8" s="673">
        <v>31.7</v>
      </c>
      <c r="DA8" s="673"/>
      <c r="DB8" s="673"/>
      <c r="DC8" s="673"/>
      <c r="DD8" s="626">
        <v>33331</v>
      </c>
      <c r="DE8" s="621"/>
      <c r="DF8" s="621"/>
      <c r="DG8" s="621"/>
      <c r="DH8" s="621"/>
      <c r="DI8" s="621"/>
      <c r="DJ8" s="621"/>
      <c r="DK8" s="621"/>
      <c r="DL8" s="621"/>
      <c r="DM8" s="621"/>
      <c r="DN8" s="621"/>
      <c r="DO8" s="621"/>
      <c r="DP8" s="622"/>
      <c r="DQ8" s="626">
        <v>2022726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7540</v>
      </c>
      <c r="S9" s="621"/>
      <c r="T9" s="621"/>
      <c r="U9" s="621"/>
      <c r="V9" s="621"/>
      <c r="W9" s="621"/>
      <c r="X9" s="621"/>
      <c r="Y9" s="622"/>
      <c r="Z9" s="673">
        <v>0.1</v>
      </c>
      <c r="AA9" s="673"/>
      <c r="AB9" s="673"/>
      <c r="AC9" s="673"/>
      <c r="AD9" s="674">
        <v>7540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1568298</v>
      </c>
      <c r="BH9" s="621"/>
      <c r="BI9" s="621"/>
      <c r="BJ9" s="621"/>
      <c r="BK9" s="621"/>
      <c r="BL9" s="621"/>
      <c r="BM9" s="621"/>
      <c r="BN9" s="622"/>
      <c r="BO9" s="673">
        <v>34.6</v>
      </c>
      <c r="BP9" s="673"/>
      <c r="BQ9" s="673"/>
      <c r="BR9" s="673"/>
      <c r="BS9" s="626" t="s">
        <v>110</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998643</v>
      </c>
      <c r="CS9" s="621"/>
      <c r="CT9" s="621"/>
      <c r="CU9" s="621"/>
      <c r="CV9" s="621"/>
      <c r="CW9" s="621"/>
      <c r="CX9" s="621"/>
      <c r="CY9" s="622"/>
      <c r="CZ9" s="673">
        <v>8.1999999999999993</v>
      </c>
      <c r="DA9" s="673"/>
      <c r="DB9" s="673"/>
      <c r="DC9" s="673"/>
      <c r="DD9" s="626">
        <v>6688</v>
      </c>
      <c r="DE9" s="621"/>
      <c r="DF9" s="621"/>
      <c r="DG9" s="621"/>
      <c r="DH9" s="621"/>
      <c r="DI9" s="621"/>
      <c r="DJ9" s="621"/>
      <c r="DK9" s="621"/>
      <c r="DL9" s="621"/>
      <c r="DM9" s="621"/>
      <c r="DN9" s="621"/>
      <c r="DO9" s="621"/>
      <c r="DP9" s="622"/>
      <c r="DQ9" s="626">
        <v>900282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585421</v>
      </c>
      <c r="S10" s="621"/>
      <c r="T10" s="621"/>
      <c r="U10" s="621"/>
      <c r="V10" s="621"/>
      <c r="W10" s="621"/>
      <c r="X10" s="621"/>
      <c r="Y10" s="622"/>
      <c r="Z10" s="673">
        <v>4.5</v>
      </c>
      <c r="AA10" s="673"/>
      <c r="AB10" s="673"/>
      <c r="AC10" s="673"/>
      <c r="AD10" s="674">
        <v>585421</v>
      </c>
      <c r="AE10" s="674"/>
      <c r="AF10" s="674"/>
      <c r="AG10" s="674"/>
      <c r="AH10" s="674"/>
      <c r="AI10" s="674"/>
      <c r="AJ10" s="674"/>
      <c r="AK10" s="674"/>
      <c r="AL10" s="643">
        <v>7.6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112207</v>
      </c>
      <c r="BH10" s="621"/>
      <c r="BI10" s="621"/>
      <c r="BJ10" s="621"/>
      <c r="BK10" s="621"/>
      <c r="BL10" s="621"/>
      <c r="BM10" s="621"/>
      <c r="BN10" s="622"/>
      <c r="BO10" s="673">
        <v>2.5</v>
      </c>
      <c r="BP10" s="673"/>
      <c r="BQ10" s="673"/>
      <c r="BR10" s="673"/>
      <c r="BS10" s="626" t="s">
        <v>110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3331</v>
      </c>
      <c r="CS10" s="621"/>
      <c r="CT10" s="621"/>
      <c r="CU10" s="621"/>
      <c r="CV10" s="621"/>
      <c r="CW10" s="621"/>
      <c r="CX10" s="621"/>
      <c r="CY10" s="622"/>
      <c r="CZ10" s="673">
        <v>0</v>
      </c>
      <c r="DA10" s="673"/>
      <c r="DB10" s="673"/>
      <c r="DC10" s="673"/>
      <c r="DD10" s="626" t="s">
        <v>110</v>
      </c>
      <c r="DE10" s="621"/>
      <c r="DF10" s="621"/>
      <c r="DG10" s="621"/>
      <c r="DH10" s="621"/>
      <c r="DI10" s="621"/>
      <c r="DJ10" s="621"/>
      <c r="DK10" s="621"/>
      <c r="DL10" s="621"/>
      <c r="DM10" s="621"/>
      <c r="DN10" s="621"/>
      <c r="DO10" s="621"/>
      <c r="DP10" s="622"/>
      <c r="DQ10" s="626">
        <v>3331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241941</v>
      </c>
      <c r="BH11" s="621"/>
      <c r="BI11" s="621"/>
      <c r="BJ11" s="621"/>
      <c r="BK11" s="621"/>
      <c r="BL11" s="621"/>
      <c r="BM11" s="621"/>
      <c r="BN11" s="622"/>
      <c r="BO11" s="673">
        <v>5.3</v>
      </c>
      <c r="BP11" s="673"/>
      <c r="BQ11" s="673"/>
      <c r="BR11" s="673"/>
      <c r="BS11" s="626" t="s">
        <v>110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533156</v>
      </c>
      <c r="CS11" s="621"/>
      <c r="CT11" s="621"/>
      <c r="CU11" s="621"/>
      <c r="CV11" s="621"/>
      <c r="CW11" s="621"/>
      <c r="CX11" s="621"/>
      <c r="CY11" s="622"/>
      <c r="CZ11" s="673">
        <v>4.4000000000000004</v>
      </c>
      <c r="DA11" s="673"/>
      <c r="DB11" s="673"/>
      <c r="DC11" s="673"/>
      <c r="DD11" s="626">
        <v>145089</v>
      </c>
      <c r="DE11" s="621"/>
      <c r="DF11" s="621"/>
      <c r="DG11" s="621"/>
      <c r="DH11" s="621"/>
      <c r="DI11" s="621"/>
      <c r="DJ11" s="621"/>
      <c r="DK11" s="621"/>
      <c r="DL11" s="621"/>
      <c r="DM11" s="621"/>
      <c r="DN11" s="621"/>
      <c r="DO11" s="621"/>
      <c r="DP11" s="622"/>
      <c r="DQ11" s="626">
        <v>446585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2228688</v>
      </c>
      <c r="BH12" s="621"/>
      <c r="BI12" s="621"/>
      <c r="BJ12" s="621"/>
      <c r="BK12" s="621"/>
      <c r="BL12" s="621"/>
      <c r="BM12" s="621"/>
      <c r="BN12" s="622"/>
      <c r="BO12" s="673">
        <v>49.1</v>
      </c>
      <c r="BP12" s="673"/>
      <c r="BQ12" s="673"/>
      <c r="BR12" s="673"/>
      <c r="BS12" s="626" t="s">
        <v>110</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86861</v>
      </c>
      <c r="CS12" s="621"/>
      <c r="CT12" s="621"/>
      <c r="CU12" s="621"/>
      <c r="CV12" s="621"/>
      <c r="CW12" s="621"/>
      <c r="CX12" s="621"/>
      <c r="CY12" s="622"/>
      <c r="CZ12" s="673">
        <v>0.7</v>
      </c>
      <c r="DA12" s="673"/>
      <c r="DB12" s="673"/>
      <c r="DC12" s="673"/>
      <c r="DD12" s="626">
        <v>5674</v>
      </c>
      <c r="DE12" s="621"/>
      <c r="DF12" s="621"/>
      <c r="DG12" s="621"/>
      <c r="DH12" s="621"/>
      <c r="DI12" s="621"/>
      <c r="DJ12" s="621"/>
      <c r="DK12" s="621"/>
      <c r="DL12" s="621"/>
      <c r="DM12" s="621"/>
      <c r="DN12" s="621"/>
      <c r="DO12" s="621"/>
      <c r="DP12" s="622"/>
      <c r="DQ12" s="626">
        <v>83692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29758</v>
      </c>
      <c r="S13" s="621"/>
      <c r="T13" s="621"/>
      <c r="U13" s="621"/>
      <c r="V13" s="621"/>
      <c r="W13" s="621"/>
      <c r="X13" s="621"/>
      <c r="Y13" s="622"/>
      <c r="Z13" s="673">
        <v>0.2</v>
      </c>
      <c r="AA13" s="673"/>
      <c r="AB13" s="673"/>
      <c r="AC13" s="673"/>
      <c r="AD13" s="674">
        <v>29758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2225973</v>
      </c>
      <c r="BH13" s="621"/>
      <c r="BI13" s="621"/>
      <c r="BJ13" s="621"/>
      <c r="BK13" s="621"/>
      <c r="BL13" s="621"/>
      <c r="BM13" s="621"/>
      <c r="BN13" s="622"/>
      <c r="BO13" s="673">
        <v>49.1</v>
      </c>
      <c r="BP13" s="673"/>
      <c r="BQ13" s="673"/>
      <c r="BR13" s="673"/>
      <c r="BS13" s="626" t="s">
        <v>110</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1273272</v>
      </c>
      <c r="CS13" s="621"/>
      <c r="CT13" s="621"/>
      <c r="CU13" s="621"/>
      <c r="CV13" s="621"/>
      <c r="CW13" s="621"/>
      <c r="CX13" s="621"/>
      <c r="CY13" s="622"/>
      <c r="CZ13" s="673">
        <v>10.4</v>
      </c>
      <c r="DA13" s="673"/>
      <c r="DB13" s="673"/>
      <c r="DC13" s="673"/>
      <c r="DD13" s="626">
        <v>355581</v>
      </c>
      <c r="DE13" s="621"/>
      <c r="DF13" s="621"/>
      <c r="DG13" s="621"/>
      <c r="DH13" s="621"/>
      <c r="DI13" s="621"/>
      <c r="DJ13" s="621"/>
      <c r="DK13" s="621"/>
      <c r="DL13" s="621"/>
      <c r="DM13" s="621"/>
      <c r="DN13" s="621"/>
      <c r="DO13" s="621"/>
      <c r="DP13" s="622"/>
      <c r="DQ13" s="626">
        <v>977929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102528</v>
      </c>
      <c r="BH14" s="621"/>
      <c r="BI14" s="621"/>
      <c r="BJ14" s="621"/>
      <c r="BK14" s="621"/>
      <c r="BL14" s="621"/>
      <c r="BM14" s="621"/>
      <c r="BN14" s="622"/>
      <c r="BO14" s="673">
        <v>2.2999999999999998</v>
      </c>
      <c r="BP14" s="673"/>
      <c r="BQ14" s="673"/>
      <c r="BR14" s="673"/>
      <c r="BS14" s="626" t="s">
        <v>110</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524501</v>
      </c>
      <c r="CS14" s="621"/>
      <c r="CT14" s="621"/>
      <c r="CU14" s="621"/>
      <c r="CV14" s="621"/>
      <c r="CW14" s="621"/>
      <c r="CX14" s="621"/>
      <c r="CY14" s="622"/>
      <c r="CZ14" s="673">
        <v>4.3</v>
      </c>
      <c r="DA14" s="673"/>
      <c r="DB14" s="673"/>
      <c r="DC14" s="673"/>
      <c r="DD14" s="626">
        <v>5168</v>
      </c>
      <c r="DE14" s="621"/>
      <c r="DF14" s="621"/>
      <c r="DG14" s="621"/>
      <c r="DH14" s="621"/>
      <c r="DI14" s="621"/>
      <c r="DJ14" s="621"/>
      <c r="DK14" s="621"/>
      <c r="DL14" s="621"/>
      <c r="DM14" s="621"/>
      <c r="DN14" s="621"/>
      <c r="DO14" s="621"/>
      <c r="DP14" s="622"/>
      <c r="DQ14" s="626">
        <v>524462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17339</v>
      </c>
      <c r="S15" s="621"/>
      <c r="T15" s="621"/>
      <c r="U15" s="621"/>
      <c r="V15" s="621"/>
      <c r="W15" s="621"/>
      <c r="X15" s="621"/>
      <c r="Y15" s="622"/>
      <c r="Z15" s="673">
        <v>0.1</v>
      </c>
      <c r="AA15" s="673"/>
      <c r="AB15" s="673"/>
      <c r="AC15" s="673"/>
      <c r="AD15" s="674">
        <v>17339</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228769</v>
      </c>
      <c r="BH15" s="621"/>
      <c r="BI15" s="621"/>
      <c r="BJ15" s="621"/>
      <c r="BK15" s="621"/>
      <c r="BL15" s="621"/>
      <c r="BM15" s="621"/>
      <c r="BN15" s="622"/>
      <c r="BO15" s="673">
        <v>5</v>
      </c>
      <c r="BP15" s="673"/>
      <c r="BQ15" s="673"/>
      <c r="BR15" s="673"/>
      <c r="BS15" s="626" t="s">
        <v>110</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1157622</v>
      </c>
      <c r="CS15" s="621"/>
      <c r="CT15" s="621"/>
      <c r="CU15" s="621"/>
      <c r="CV15" s="621"/>
      <c r="CW15" s="621"/>
      <c r="CX15" s="621"/>
      <c r="CY15" s="622"/>
      <c r="CZ15" s="673">
        <v>9.5</v>
      </c>
      <c r="DA15" s="673"/>
      <c r="DB15" s="673"/>
      <c r="DC15" s="673"/>
      <c r="DD15" s="626">
        <v>140796</v>
      </c>
      <c r="DE15" s="621"/>
      <c r="DF15" s="621"/>
      <c r="DG15" s="621"/>
      <c r="DH15" s="621"/>
      <c r="DI15" s="621"/>
      <c r="DJ15" s="621"/>
      <c r="DK15" s="621"/>
      <c r="DL15" s="621"/>
      <c r="DM15" s="621"/>
      <c r="DN15" s="621"/>
      <c r="DO15" s="621"/>
      <c r="DP15" s="622"/>
      <c r="DQ15" s="626">
        <v>870740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2744779</v>
      </c>
      <c r="S16" s="621"/>
      <c r="T16" s="621"/>
      <c r="U16" s="621"/>
      <c r="V16" s="621"/>
      <c r="W16" s="621"/>
      <c r="X16" s="621"/>
      <c r="Y16" s="622"/>
      <c r="Z16" s="673">
        <v>21.2</v>
      </c>
      <c r="AA16" s="673"/>
      <c r="AB16" s="673"/>
      <c r="AC16" s="673"/>
      <c r="AD16" s="674">
        <v>2380216</v>
      </c>
      <c r="AE16" s="674"/>
      <c r="AF16" s="674"/>
      <c r="AG16" s="674"/>
      <c r="AH16" s="674"/>
      <c r="AI16" s="674"/>
      <c r="AJ16" s="674"/>
      <c r="AK16" s="674"/>
      <c r="AL16" s="643">
        <v>30.9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2380216</v>
      </c>
      <c r="S17" s="621"/>
      <c r="T17" s="621"/>
      <c r="U17" s="621"/>
      <c r="V17" s="621"/>
      <c r="W17" s="621"/>
      <c r="X17" s="621"/>
      <c r="Y17" s="622"/>
      <c r="Z17" s="673">
        <v>18.399999999999999</v>
      </c>
      <c r="AA17" s="673"/>
      <c r="AB17" s="673"/>
      <c r="AC17" s="673"/>
      <c r="AD17" s="674">
        <v>2380216</v>
      </c>
      <c r="AE17" s="674"/>
      <c r="AF17" s="674"/>
      <c r="AG17" s="674"/>
      <c r="AH17" s="674"/>
      <c r="AI17" s="674"/>
      <c r="AJ17" s="674"/>
      <c r="AK17" s="674"/>
      <c r="AL17" s="643">
        <v>30.9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1283522</v>
      </c>
      <c r="CS17" s="621"/>
      <c r="CT17" s="621"/>
      <c r="CU17" s="621"/>
      <c r="CV17" s="621"/>
      <c r="CW17" s="621"/>
      <c r="CX17" s="621"/>
      <c r="CY17" s="622"/>
      <c r="CZ17" s="673">
        <v>10.5</v>
      </c>
      <c r="DA17" s="673"/>
      <c r="DB17" s="673"/>
      <c r="DC17" s="673"/>
      <c r="DD17" s="626" t="s">
        <v>110</v>
      </c>
      <c r="DE17" s="621"/>
      <c r="DF17" s="621"/>
      <c r="DG17" s="621"/>
      <c r="DH17" s="621"/>
      <c r="DI17" s="621"/>
      <c r="DJ17" s="621"/>
      <c r="DK17" s="621"/>
      <c r="DL17" s="621"/>
      <c r="DM17" s="621"/>
      <c r="DN17" s="621"/>
      <c r="DO17" s="621"/>
      <c r="DP17" s="622"/>
      <c r="DQ17" s="626">
        <v>1260880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364401</v>
      </c>
      <c r="S18" s="621"/>
      <c r="T18" s="621"/>
      <c r="U18" s="621"/>
      <c r="V18" s="621"/>
      <c r="W18" s="621"/>
      <c r="X18" s="621"/>
      <c r="Y18" s="622"/>
      <c r="Z18" s="673">
        <v>2.8</v>
      </c>
      <c r="AA18" s="673"/>
      <c r="AB18" s="673"/>
      <c r="AC18" s="673"/>
      <c r="AD18" s="674" t="s">
        <v>110</v>
      </c>
      <c r="AE18" s="674"/>
      <c r="AF18" s="674"/>
      <c r="AG18" s="674"/>
      <c r="AH18" s="674"/>
      <c r="AI18" s="674"/>
      <c r="AJ18" s="674"/>
      <c r="AK18" s="674"/>
      <c r="AL18" s="643" t="s">
        <v>110</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142416</v>
      </c>
      <c r="CS18" s="621"/>
      <c r="CT18" s="621"/>
      <c r="CU18" s="621"/>
      <c r="CV18" s="621"/>
      <c r="CW18" s="621"/>
      <c r="CX18" s="621"/>
      <c r="CY18" s="622"/>
      <c r="CZ18" s="673">
        <v>1.2</v>
      </c>
      <c r="DA18" s="673"/>
      <c r="DB18" s="673"/>
      <c r="DC18" s="673"/>
      <c r="DD18" s="626">
        <v>142416</v>
      </c>
      <c r="DE18" s="621"/>
      <c r="DF18" s="621"/>
      <c r="DG18" s="621"/>
      <c r="DH18" s="621"/>
      <c r="DI18" s="621"/>
      <c r="DJ18" s="621"/>
      <c r="DK18" s="621"/>
      <c r="DL18" s="621"/>
      <c r="DM18" s="621"/>
      <c r="DN18" s="621"/>
      <c r="DO18" s="621"/>
      <c r="DP18" s="622"/>
      <c r="DQ18" s="626">
        <v>10316</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162</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88</v>
      </c>
      <c r="BH19" s="621"/>
      <c r="BI19" s="621"/>
      <c r="BJ19" s="621"/>
      <c r="BK19" s="621"/>
      <c r="BL19" s="621"/>
      <c r="BM19" s="621"/>
      <c r="BN19" s="622"/>
      <c r="BO19" s="673">
        <v>0</v>
      </c>
      <c r="BP19" s="673"/>
      <c r="BQ19" s="673"/>
      <c r="BR19" s="673"/>
      <c r="BS19" s="626" t="s">
        <v>110</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8060041</v>
      </c>
      <c r="S20" s="621"/>
      <c r="T20" s="621"/>
      <c r="U20" s="621"/>
      <c r="V20" s="621"/>
      <c r="W20" s="621"/>
      <c r="X20" s="621"/>
      <c r="Y20" s="622"/>
      <c r="Z20" s="673">
        <v>62.4</v>
      </c>
      <c r="AA20" s="673"/>
      <c r="AB20" s="673"/>
      <c r="AC20" s="673"/>
      <c r="AD20" s="674">
        <v>7695478</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88</v>
      </c>
      <c r="BH20" s="621"/>
      <c r="BI20" s="621"/>
      <c r="BJ20" s="621"/>
      <c r="BK20" s="621"/>
      <c r="BL20" s="621"/>
      <c r="BM20" s="621"/>
      <c r="BN20" s="622"/>
      <c r="BO20" s="673">
        <v>0</v>
      </c>
      <c r="BP20" s="673"/>
      <c r="BQ20" s="673"/>
      <c r="BR20" s="673"/>
      <c r="BS20" s="626" t="s">
        <v>110</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12189136</v>
      </c>
      <c r="CS20" s="621"/>
      <c r="CT20" s="621"/>
      <c r="CU20" s="621"/>
      <c r="CV20" s="621"/>
      <c r="CW20" s="621"/>
      <c r="CX20" s="621"/>
      <c r="CY20" s="622"/>
      <c r="CZ20" s="673">
        <v>100</v>
      </c>
      <c r="DA20" s="673"/>
      <c r="DB20" s="673"/>
      <c r="DC20" s="673"/>
      <c r="DD20" s="626">
        <v>1017638</v>
      </c>
      <c r="DE20" s="621"/>
      <c r="DF20" s="621"/>
      <c r="DG20" s="621"/>
      <c r="DH20" s="621"/>
      <c r="DI20" s="621"/>
      <c r="DJ20" s="621"/>
      <c r="DK20" s="621"/>
      <c r="DL20" s="621"/>
      <c r="DM20" s="621"/>
      <c r="DN20" s="621"/>
      <c r="DO20" s="621"/>
      <c r="DP20" s="622"/>
      <c r="DQ20" s="626">
        <v>9199687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5566</v>
      </c>
      <c r="S21" s="621"/>
      <c r="T21" s="621"/>
      <c r="U21" s="621"/>
      <c r="V21" s="621"/>
      <c r="W21" s="621"/>
      <c r="X21" s="621"/>
      <c r="Y21" s="622"/>
      <c r="Z21" s="673">
        <v>0</v>
      </c>
      <c r="AA21" s="673"/>
      <c r="AB21" s="673"/>
      <c r="AC21" s="673"/>
      <c r="AD21" s="674">
        <v>5566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88</v>
      </c>
      <c r="BH21" s="621"/>
      <c r="BI21" s="621"/>
      <c r="BJ21" s="621"/>
      <c r="BK21" s="621"/>
      <c r="BL21" s="621"/>
      <c r="BM21" s="621"/>
      <c r="BN21" s="622"/>
      <c r="BO21" s="673">
        <v>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100585</v>
      </c>
      <c r="S22" s="621"/>
      <c r="T22" s="621"/>
      <c r="U22" s="621"/>
      <c r="V22" s="621"/>
      <c r="W22" s="621"/>
      <c r="X22" s="621"/>
      <c r="Y22" s="622"/>
      <c r="Z22" s="673">
        <v>0.8</v>
      </c>
      <c r="AA22" s="673"/>
      <c r="AB22" s="673"/>
      <c r="AC22" s="673"/>
      <c r="AD22" s="674" t="s">
        <v>110</v>
      </c>
      <c r="AE22" s="674"/>
      <c r="AF22" s="674"/>
      <c r="AG22" s="674"/>
      <c r="AH22" s="674"/>
      <c r="AI22" s="674"/>
      <c r="AJ22" s="674"/>
      <c r="AK22" s="674"/>
      <c r="AL22" s="643" t="s">
        <v>110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193579</v>
      </c>
      <c r="S23" s="621"/>
      <c r="T23" s="621"/>
      <c r="U23" s="621"/>
      <c r="V23" s="621"/>
      <c r="W23" s="621"/>
      <c r="X23" s="621"/>
      <c r="Y23" s="622"/>
      <c r="Z23" s="673">
        <v>1.5</v>
      </c>
      <c r="AA23" s="673"/>
      <c r="AB23" s="673"/>
      <c r="AC23" s="673"/>
      <c r="AD23" s="674">
        <v>4874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19637</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5289553</v>
      </c>
      <c r="CS24" s="671"/>
      <c r="CT24" s="671"/>
      <c r="CU24" s="671"/>
      <c r="CV24" s="671"/>
      <c r="CW24" s="671"/>
      <c r="CX24" s="671"/>
      <c r="CY24" s="718"/>
      <c r="CZ24" s="722">
        <v>43.4</v>
      </c>
      <c r="DA24" s="723"/>
      <c r="DB24" s="723"/>
      <c r="DC24" s="724"/>
      <c r="DD24" s="717">
        <v>3672036</v>
      </c>
      <c r="DE24" s="671"/>
      <c r="DF24" s="671"/>
      <c r="DG24" s="671"/>
      <c r="DH24" s="671"/>
      <c r="DI24" s="671"/>
      <c r="DJ24" s="671"/>
      <c r="DK24" s="718"/>
      <c r="DL24" s="717">
        <v>3630131</v>
      </c>
      <c r="DM24" s="671"/>
      <c r="DN24" s="671"/>
      <c r="DO24" s="671"/>
      <c r="DP24" s="671"/>
      <c r="DQ24" s="671"/>
      <c r="DR24" s="671"/>
      <c r="DS24" s="671"/>
      <c r="DT24" s="671"/>
      <c r="DU24" s="671"/>
      <c r="DV24" s="718"/>
      <c r="DW24" s="719">
        <v>44.3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1351258</v>
      </c>
      <c r="S25" s="621"/>
      <c r="T25" s="621"/>
      <c r="U25" s="621"/>
      <c r="V25" s="621"/>
      <c r="W25" s="621"/>
      <c r="X25" s="621"/>
      <c r="Y25" s="622"/>
      <c r="Z25" s="673">
        <v>10.5</v>
      </c>
      <c r="AA25" s="673"/>
      <c r="AB25" s="673"/>
      <c r="AC25" s="673"/>
      <c r="AD25" s="674" t="s">
        <v>110</v>
      </c>
      <c r="AE25" s="674"/>
      <c r="AF25" s="674"/>
      <c r="AG25" s="674"/>
      <c r="AH25" s="674"/>
      <c r="AI25" s="674"/>
      <c r="AJ25" s="674"/>
      <c r="AK25" s="674"/>
      <c r="AL25" s="643" t="s">
        <v>110</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1749726</v>
      </c>
      <c r="CS25" s="639"/>
      <c r="CT25" s="639"/>
      <c r="CU25" s="639"/>
      <c r="CV25" s="639"/>
      <c r="CW25" s="639"/>
      <c r="CX25" s="639"/>
      <c r="CY25" s="640"/>
      <c r="CZ25" s="623">
        <v>14.4</v>
      </c>
      <c r="DA25" s="641"/>
      <c r="DB25" s="641"/>
      <c r="DC25" s="642"/>
      <c r="DD25" s="626">
        <v>1667251</v>
      </c>
      <c r="DE25" s="639"/>
      <c r="DF25" s="639"/>
      <c r="DG25" s="639"/>
      <c r="DH25" s="639"/>
      <c r="DI25" s="639"/>
      <c r="DJ25" s="639"/>
      <c r="DK25" s="640"/>
      <c r="DL25" s="626">
        <v>1666532</v>
      </c>
      <c r="DM25" s="639"/>
      <c r="DN25" s="639"/>
      <c r="DO25" s="639"/>
      <c r="DP25" s="639"/>
      <c r="DQ25" s="639"/>
      <c r="DR25" s="639"/>
      <c r="DS25" s="639"/>
      <c r="DT25" s="639"/>
      <c r="DU25" s="639"/>
      <c r="DV25" s="640"/>
      <c r="DW25" s="643">
        <v>20.399999999999999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1179742</v>
      </c>
      <c r="CS26" s="621"/>
      <c r="CT26" s="621"/>
      <c r="CU26" s="621"/>
      <c r="CV26" s="621"/>
      <c r="CW26" s="621"/>
      <c r="CX26" s="621"/>
      <c r="CY26" s="622"/>
      <c r="CZ26" s="623">
        <v>9.6999999999999993</v>
      </c>
      <c r="DA26" s="641"/>
      <c r="DB26" s="641"/>
      <c r="DC26" s="642"/>
      <c r="DD26" s="626">
        <v>1108297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662548</v>
      </c>
      <c r="S27" s="621"/>
      <c r="T27" s="621"/>
      <c r="U27" s="621"/>
      <c r="V27" s="621"/>
      <c r="W27" s="621"/>
      <c r="X27" s="621"/>
      <c r="Y27" s="622"/>
      <c r="Z27" s="673">
        <v>5.0999999999999996</v>
      </c>
      <c r="AA27" s="673"/>
      <c r="AB27" s="673"/>
      <c r="AC27" s="673"/>
      <c r="AD27" s="674" t="s">
        <v>110</v>
      </c>
      <c r="AE27" s="674"/>
      <c r="AF27" s="674"/>
      <c r="AG27" s="674"/>
      <c r="AH27" s="674"/>
      <c r="AI27" s="674"/>
      <c r="AJ27" s="674"/>
      <c r="AK27" s="674"/>
      <c r="AL27" s="643" t="s">
        <v>110</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4537663</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2256305</v>
      </c>
      <c r="CS27" s="639"/>
      <c r="CT27" s="639"/>
      <c r="CU27" s="639"/>
      <c r="CV27" s="639"/>
      <c r="CW27" s="639"/>
      <c r="CX27" s="639"/>
      <c r="CY27" s="640"/>
      <c r="CZ27" s="623">
        <v>18.5</v>
      </c>
      <c r="DA27" s="641"/>
      <c r="DB27" s="641"/>
      <c r="DC27" s="642"/>
      <c r="DD27" s="626">
        <v>743905</v>
      </c>
      <c r="DE27" s="639"/>
      <c r="DF27" s="639"/>
      <c r="DG27" s="639"/>
      <c r="DH27" s="639"/>
      <c r="DI27" s="639"/>
      <c r="DJ27" s="639"/>
      <c r="DK27" s="640"/>
      <c r="DL27" s="626">
        <v>702719</v>
      </c>
      <c r="DM27" s="639"/>
      <c r="DN27" s="639"/>
      <c r="DO27" s="639"/>
      <c r="DP27" s="639"/>
      <c r="DQ27" s="639"/>
      <c r="DR27" s="639"/>
      <c r="DS27" s="639"/>
      <c r="DT27" s="639"/>
      <c r="DU27" s="639"/>
      <c r="DV27" s="640"/>
      <c r="DW27" s="643">
        <v>8.6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72730</v>
      </c>
      <c r="S28" s="621"/>
      <c r="T28" s="621"/>
      <c r="U28" s="621"/>
      <c r="V28" s="621"/>
      <c r="W28" s="621"/>
      <c r="X28" s="621"/>
      <c r="Y28" s="622"/>
      <c r="Z28" s="673">
        <v>0.6</v>
      </c>
      <c r="AA28" s="673"/>
      <c r="AB28" s="673"/>
      <c r="AC28" s="673"/>
      <c r="AD28" s="674" t="s">
        <v>110</v>
      </c>
      <c r="AE28" s="674"/>
      <c r="AF28" s="674"/>
      <c r="AG28" s="674"/>
      <c r="AH28" s="674"/>
      <c r="AI28" s="674"/>
      <c r="AJ28" s="674"/>
      <c r="AK28" s="674"/>
      <c r="AL28" s="643" t="s">
        <v>110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1283522</v>
      </c>
      <c r="CS28" s="621"/>
      <c r="CT28" s="621"/>
      <c r="CU28" s="621"/>
      <c r="CV28" s="621"/>
      <c r="CW28" s="621"/>
      <c r="CX28" s="621"/>
      <c r="CY28" s="622"/>
      <c r="CZ28" s="623">
        <v>10.5</v>
      </c>
      <c r="DA28" s="641"/>
      <c r="DB28" s="641"/>
      <c r="DC28" s="642"/>
      <c r="DD28" s="626">
        <v>1260880</v>
      </c>
      <c r="DE28" s="621"/>
      <c r="DF28" s="621"/>
      <c r="DG28" s="621"/>
      <c r="DH28" s="621"/>
      <c r="DI28" s="621"/>
      <c r="DJ28" s="621"/>
      <c r="DK28" s="622"/>
      <c r="DL28" s="626">
        <v>1260880</v>
      </c>
      <c r="DM28" s="621"/>
      <c r="DN28" s="621"/>
      <c r="DO28" s="621"/>
      <c r="DP28" s="621"/>
      <c r="DQ28" s="621"/>
      <c r="DR28" s="621"/>
      <c r="DS28" s="621"/>
      <c r="DT28" s="621"/>
      <c r="DU28" s="621"/>
      <c r="DV28" s="622"/>
      <c r="DW28" s="643">
        <v>15.4</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12316</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1283522</v>
      </c>
      <c r="CS29" s="639"/>
      <c r="CT29" s="639"/>
      <c r="CU29" s="639"/>
      <c r="CV29" s="639"/>
      <c r="CW29" s="639"/>
      <c r="CX29" s="639"/>
      <c r="CY29" s="640"/>
      <c r="CZ29" s="623">
        <v>10.5</v>
      </c>
      <c r="DA29" s="641"/>
      <c r="DB29" s="641"/>
      <c r="DC29" s="642"/>
      <c r="DD29" s="626">
        <v>1260880</v>
      </c>
      <c r="DE29" s="639"/>
      <c r="DF29" s="639"/>
      <c r="DG29" s="639"/>
      <c r="DH29" s="639"/>
      <c r="DI29" s="639"/>
      <c r="DJ29" s="639"/>
      <c r="DK29" s="640"/>
      <c r="DL29" s="626">
        <v>1260880</v>
      </c>
      <c r="DM29" s="639"/>
      <c r="DN29" s="639"/>
      <c r="DO29" s="639"/>
      <c r="DP29" s="639"/>
      <c r="DQ29" s="639"/>
      <c r="DR29" s="639"/>
      <c r="DS29" s="639"/>
      <c r="DT29" s="639"/>
      <c r="DU29" s="639"/>
      <c r="DV29" s="640"/>
      <c r="DW29" s="643">
        <v>15.4</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22484</v>
      </c>
      <c r="S30" s="621"/>
      <c r="T30" s="621"/>
      <c r="U30" s="621"/>
      <c r="V30" s="621"/>
      <c r="W30" s="621"/>
      <c r="X30" s="621"/>
      <c r="Y30" s="622"/>
      <c r="Z30" s="673">
        <v>0.2</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94.8</v>
      </c>
      <c r="BN30" s="687"/>
      <c r="BO30" s="687"/>
      <c r="BP30" s="687"/>
      <c r="BQ30" s="689"/>
      <c r="BR30" s="686">
        <v>98.8</v>
      </c>
      <c r="BS30" s="687"/>
      <c r="BT30" s="687"/>
      <c r="BU30" s="687"/>
      <c r="BV30" s="687"/>
      <c r="BW30" s="687"/>
      <c r="BX30" s="688">
        <v>92.8</v>
      </c>
      <c r="BY30" s="687"/>
      <c r="BZ30" s="687"/>
      <c r="CA30" s="687"/>
      <c r="CB30" s="689"/>
      <c r="CD30" s="692"/>
      <c r="CE30" s="693"/>
      <c r="CF30" s="657" t="s">
        <v>292</v>
      </c>
      <c r="CG30" s="654"/>
      <c r="CH30" s="654"/>
      <c r="CI30" s="654"/>
      <c r="CJ30" s="654"/>
      <c r="CK30" s="654"/>
      <c r="CL30" s="654"/>
      <c r="CM30" s="654"/>
      <c r="CN30" s="654"/>
      <c r="CO30" s="654"/>
      <c r="CP30" s="654"/>
      <c r="CQ30" s="655"/>
      <c r="CR30" s="620">
        <v>1166909</v>
      </c>
      <c r="CS30" s="621"/>
      <c r="CT30" s="621"/>
      <c r="CU30" s="621"/>
      <c r="CV30" s="621"/>
      <c r="CW30" s="621"/>
      <c r="CX30" s="621"/>
      <c r="CY30" s="622"/>
      <c r="CZ30" s="623">
        <v>9.6</v>
      </c>
      <c r="DA30" s="641"/>
      <c r="DB30" s="641"/>
      <c r="DC30" s="642"/>
      <c r="DD30" s="626">
        <v>1147391</v>
      </c>
      <c r="DE30" s="621"/>
      <c r="DF30" s="621"/>
      <c r="DG30" s="621"/>
      <c r="DH30" s="621"/>
      <c r="DI30" s="621"/>
      <c r="DJ30" s="621"/>
      <c r="DK30" s="622"/>
      <c r="DL30" s="626">
        <v>1147391</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1362364</v>
      </c>
      <c r="S31" s="621"/>
      <c r="T31" s="621"/>
      <c r="U31" s="621"/>
      <c r="V31" s="621"/>
      <c r="W31" s="621"/>
      <c r="X31" s="621"/>
      <c r="Y31" s="622"/>
      <c r="Z31" s="673">
        <v>10.5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96.8</v>
      </c>
      <c r="BN31" s="685"/>
      <c r="BO31" s="685"/>
      <c r="BP31" s="685"/>
      <c r="BQ31" s="649"/>
      <c r="BR31" s="684">
        <v>99</v>
      </c>
      <c r="BS31" s="639"/>
      <c r="BT31" s="639"/>
      <c r="BU31" s="639"/>
      <c r="BV31" s="639"/>
      <c r="BW31" s="639"/>
      <c r="BX31" s="675">
        <v>94.7</v>
      </c>
      <c r="BY31" s="685"/>
      <c r="BZ31" s="685"/>
      <c r="CA31" s="685"/>
      <c r="CB31" s="649"/>
      <c r="CD31" s="692"/>
      <c r="CE31" s="693"/>
      <c r="CF31" s="657" t="s">
        <v>296</v>
      </c>
      <c r="CG31" s="654"/>
      <c r="CH31" s="654"/>
      <c r="CI31" s="654"/>
      <c r="CJ31" s="654"/>
      <c r="CK31" s="654"/>
      <c r="CL31" s="654"/>
      <c r="CM31" s="654"/>
      <c r="CN31" s="654"/>
      <c r="CO31" s="654"/>
      <c r="CP31" s="654"/>
      <c r="CQ31" s="655"/>
      <c r="CR31" s="620">
        <v>116613</v>
      </c>
      <c r="CS31" s="639"/>
      <c r="CT31" s="639"/>
      <c r="CU31" s="639"/>
      <c r="CV31" s="639"/>
      <c r="CW31" s="639"/>
      <c r="CX31" s="639"/>
      <c r="CY31" s="640"/>
      <c r="CZ31" s="623">
        <v>1</v>
      </c>
      <c r="DA31" s="641"/>
      <c r="DB31" s="641"/>
      <c r="DC31" s="642"/>
      <c r="DD31" s="626">
        <v>113489</v>
      </c>
      <c r="DE31" s="639"/>
      <c r="DF31" s="639"/>
      <c r="DG31" s="639"/>
      <c r="DH31" s="639"/>
      <c r="DI31" s="639"/>
      <c r="DJ31" s="639"/>
      <c r="DK31" s="640"/>
      <c r="DL31" s="626">
        <v>113489</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208331</v>
      </c>
      <c r="S32" s="621"/>
      <c r="T32" s="621"/>
      <c r="U32" s="621"/>
      <c r="V32" s="621"/>
      <c r="W32" s="621"/>
      <c r="X32" s="621"/>
      <c r="Y32" s="622"/>
      <c r="Z32" s="673">
        <v>1.6</v>
      </c>
      <c r="AA32" s="673"/>
      <c r="AB32" s="673"/>
      <c r="AC32" s="673"/>
      <c r="AD32" s="674">
        <v>1648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92.6</v>
      </c>
      <c r="BN32" s="605"/>
      <c r="BO32" s="605"/>
      <c r="BP32" s="605"/>
      <c r="BQ32" s="662"/>
      <c r="BR32" s="683">
        <v>98.5</v>
      </c>
      <c r="BS32" s="605"/>
      <c r="BT32" s="605"/>
      <c r="BU32" s="605"/>
      <c r="BV32" s="605"/>
      <c r="BW32" s="605"/>
      <c r="BX32" s="668">
        <v>90.3</v>
      </c>
      <c r="BY32" s="605"/>
      <c r="BZ32" s="605"/>
      <c r="CA32" s="605"/>
      <c r="CB32" s="662"/>
      <c r="CD32" s="694"/>
      <c r="CE32" s="695"/>
      <c r="CF32" s="657" t="s">
        <v>299</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848900</v>
      </c>
      <c r="S33" s="621"/>
      <c r="T33" s="621"/>
      <c r="U33" s="621"/>
      <c r="V33" s="621"/>
      <c r="W33" s="621"/>
      <c r="X33" s="621"/>
      <c r="Y33" s="622"/>
      <c r="Z33" s="673">
        <v>6.6</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5881945</v>
      </c>
      <c r="CS33" s="639"/>
      <c r="CT33" s="639"/>
      <c r="CU33" s="639"/>
      <c r="CV33" s="639"/>
      <c r="CW33" s="639"/>
      <c r="CX33" s="639"/>
      <c r="CY33" s="640"/>
      <c r="CZ33" s="623">
        <v>48.3</v>
      </c>
      <c r="DA33" s="641"/>
      <c r="DB33" s="641"/>
      <c r="DC33" s="642"/>
      <c r="DD33" s="626">
        <v>5128299</v>
      </c>
      <c r="DE33" s="639"/>
      <c r="DF33" s="639"/>
      <c r="DG33" s="639"/>
      <c r="DH33" s="639"/>
      <c r="DI33" s="639"/>
      <c r="DJ33" s="639"/>
      <c r="DK33" s="640"/>
      <c r="DL33" s="626">
        <v>3405936</v>
      </c>
      <c r="DM33" s="639"/>
      <c r="DN33" s="639"/>
      <c r="DO33" s="639"/>
      <c r="DP33" s="639"/>
      <c r="DQ33" s="639"/>
      <c r="DR33" s="639"/>
      <c r="DS33" s="639"/>
      <c r="DT33" s="639"/>
      <c r="DU33" s="639"/>
      <c r="DV33" s="640"/>
      <c r="DW33" s="643">
        <v>41.6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2288813</v>
      </c>
      <c r="CS34" s="621"/>
      <c r="CT34" s="621"/>
      <c r="CU34" s="621"/>
      <c r="CV34" s="621"/>
      <c r="CW34" s="621"/>
      <c r="CX34" s="621"/>
      <c r="CY34" s="622"/>
      <c r="CZ34" s="623">
        <v>18.8</v>
      </c>
      <c r="DA34" s="641"/>
      <c r="DB34" s="641"/>
      <c r="DC34" s="642"/>
      <c r="DD34" s="626">
        <v>1815119</v>
      </c>
      <c r="DE34" s="621"/>
      <c r="DF34" s="621"/>
      <c r="DG34" s="621"/>
      <c r="DH34" s="621"/>
      <c r="DI34" s="621"/>
      <c r="DJ34" s="621"/>
      <c r="DK34" s="622"/>
      <c r="DL34" s="626">
        <v>1254354</v>
      </c>
      <c r="DM34" s="621"/>
      <c r="DN34" s="621"/>
      <c r="DO34" s="621"/>
      <c r="DP34" s="621"/>
      <c r="DQ34" s="621"/>
      <c r="DR34" s="621"/>
      <c r="DS34" s="621"/>
      <c r="DT34" s="621"/>
      <c r="DU34" s="621"/>
      <c r="DV34" s="622"/>
      <c r="DW34" s="643">
        <v>15.3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480200</v>
      </c>
      <c r="S35" s="621"/>
      <c r="T35" s="621"/>
      <c r="U35" s="621"/>
      <c r="V35" s="621"/>
      <c r="W35" s="621"/>
      <c r="X35" s="621"/>
      <c r="Y35" s="622"/>
      <c r="Z35" s="673">
        <v>3.7</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1726910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126207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51658</v>
      </c>
      <c r="CS35" s="639"/>
      <c r="CT35" s="639"/>
      <c r="CU35" s="639"/>
      <c r="CV35" s="639"/>
      <c r="CW35" s="639"/>
      <c r="CX35" s="639"/>
      <c r="CY35" s="640"/>
      <c r="CZ35" s="623">
        <v>0.4</v>
      </c>
      <c r="DA35" s="641"/>
      <c r="DB35" s="641"/>
      <c r="DC35" s="642"/>
      <c r="DD35" s="626">
        <v>32645</v>
      </c>
      <c r="DE35" s="639"/>
      <c r="DF35" s="639"/>
      <c r="DG35" s="639"/>
      <c r="DH35" s="639"/>
      <c r="DI35" s="639"/>
      <c r="DJ35" s="639"/>
      <c r="DK35" s="640"/>
      <c r="DL35" s="626">
        <v>29689</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12920339</v>
      </c>
      <c r="S36" s="661"/>
      <c r="T36" s="661"/>
      <c r="U36" s="661"/>
      <c r="V36" s="661"/>
      <c r="W36" s="661"/>
      <c r="X36" s="661"/>
      <c r="Y36" s="664"/>
      <c r="Z36" s="665">
        <v>100</v>
      </c>
      <c r="AA36" s="665"/>
      <c r="AB36" s="665"/>
      <c r="AC36" s="665"/>
      <c r="AD36" s="666">
        <v>7707566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861409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-1635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1237649</v>
      </c>
      <c r="CS36" s="621"/>
      <c r="CT36" s="621"/>
      <c r="CU36" s="621"/>
      <c r="CV36" s="621"/>
      <c r="CW36" s="621"/>
      <c r="CX36" s="621"/>
      <c r="CY36" s="622"/>
      <c r="CZ36" s="623">
        <v>10.199999999999999</v>
      </c>
      <c r="DA36" s="641"/>
      <c r="DB36" s="641"/>
      <c r="DC36" s="642"/>
      <c r="DD36" s="626">
        <v>1189355</v>
      </c>
      <c r="DE36" s="621"/>
      <c r="DF36" s="621"/>
      <c r="DG36" s="621"/>
      <c r="DH36" s="621"/>
      <c r="DI36" s="621"/>
      <c r="DJ36" s="621"/>
      <c r="DK36" s="622"/>
      <c r="DL36" s="626">
        <v>966319</v>
      </c>
      <c r="DM36" s="621"/>
      <c r="DN36" s="621"/>
      <c r="DO36" s="621"/>
      <c r="DP36" s="621"/>
      <c r="DQ36" s="621"/>
      <c r="DR36" s="621"/>
      <c r="DS36" s="621"/>
      <c r="DT36" s="621"/>
      <c r="DU36" s="621"/>
      <c r="DV36" s="622"/>
      <c r="DW36" s="643">
        <v>11.8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62569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4252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733118</v>
      </c>
      <c r="CS37" s="639"/>
      <c r="CT37" s="639"/>
      <c r="CU37" s="639"/>
      <c r="CV37" s="639"/>
      <c r="CW37" s="639"/>
      <c r="CX37" s="639"/>
      <c r="CY37" s="640"/>
      <c r="CZ37" s="623">
        <v>6</v>
      </c>
      <c r="DA37" s="641"/>
      <c r="DB37" s="641"/>
      <c r="DC37" s="642"/>
      <c r="DD37" s="626">
        <v>733079</v>
      </c>
      <c r="DE37" s="639"/>
      <c r="DF37" s="639"/>
      <c r="DG37" s="639"/>
      <c r="DH37" s="639"/>
      <c r="DI37" s="639"/>
      <c r="DJ37" s="639"/>
      <c r="DK37" s="640"/>
      <c r="DL37" s="626">
        <v>664705</v>
      </c>
      <c r="DM37" s="639"/>
      <c r="DN37" s="639"/>
      <c r="DO37" s="639"/>
      <c r="DP37" s="639"/>
      <c r="DQ37" s="639"/>
      <c r="DR37" s="639"/>
      <c r="DS37" s="639"/>
      <c r="DT37" s="639"/>
      <c r="DU37" s="639"/>
      <c r="DV37" s="640"/>
      <c r="DW37" s="643">
        <v>8.1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7294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1726910</v>
      </c>
      <c r="CS38" s="621"/>
      <c r="CT38" s="621"/>
      <c r="CU38" s="621"/>
      <c r="CV38" s="621"/>
      <c r="CW38" s="621"/>
      <c r="CX38" s="621"/>
      <c r="CY38" s="622"/>
      <c r="CZ38" s="623">
        <v>14.2</v>
      </c>
      <c r="DA38" s="641"/>
      <c r="DB38" s="641"/>
      <c r="DC38" s="642"/>
      <c r="DD38" s="626">
        <v>1564340</v>
      </c>
      <c r="DE38" s="621"/>
      <c r="DF38" s="621"/>
      <c r="DG38" s="621"/>
      <c r="DH38" s="621"/>
      <c r="DI38" s="621"/>
      <c r="DJ38" s="621"/>
      <c r="DK38" s="622"/>
      <c r="DL38" s="626">
        <v>1155574</v>
      </c>
      <c r="DM38" s="621"/>
      <c r="DN38" s="621"/>
      <c r="DO38" s="621"/>
      <c r="DP38" s="621"/>
      <c r="DQ38" s="621"/>
      <c r="DR38" s="621"/>
      <c r="DS38" s="621"/>
      <c r="DT38" s="621"/>
      <c r="DU38" s="621"/>
      <c r="DV38" s="622"/>
      <c r="DW38" s="643">
        <v>14.1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576915</v>
      </c>
      <c r="CS39" s="639"/>
      <c r="CT39" s="639"/>
      <c r="CU39" s="639"/>
      <c r="CV39" s="639"/>
      <c r="CW39" s="639"/>
      <c r="CX39" s="639"/>
      <c r="CY39" s="640"/>
      <c r="CZ39" s="623">
        <v>4.7</v>
      </c>
      <c r="DA39" s="641"/>
      <c r="DB39" s="641"/>
      <c r="DC39" s="642"/>
      <c r="DD39" s="626">
        <v>526840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266637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536295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1017638</v>
      </c>
      <c r="CS42" s="621"/>
      <c r="CT42" s="621"/>
      <c r="CU42" s="621"/>
      <c r="CV42" s="621"/>
      <c r="CW42" s="621"/>
      <c r="CX42" s="621"/>
      <c r="CY42" s="622"/>
      <c r="CZ42" s="623">
        <v>8.3000000000000007</v>
      </c>
      <c r="DA42" s="624"/>
      <c r="DB42" s="624"/>
      <c r="DC42" s="625"/>
      <c r="DD42" s="626">
        <v>399352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19735</v>
      </c>
      <c r="CS43" s="639"/>
      <c r="CT43" s="639"/>
      <c r="CU43" s="639"/>
      <c r="CV43" s="639"/>
      <c r="CW43" s="639"/>
      <c r="CX43" s="639"/>
      <c r="CY43" s="640"/>
      <c r="CZ43" s="623">
        <v>0.2</v>
      </c>
      <c r="DA43" s="641"/>
      <c r="DB43" s="641"/>
      <c r="DC43" s="642"/>
      <c r="DD43" s="626">
        <v>19365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1017638</v>
      </c>
      <c r="CS44" s="621"/>
      <c r="CT44" s="621"/>
      <c r="CU44" s="621"/>
      <c r="CV44" s="621"/>
      <c r="CW44" s="621"/>
      <c r="CX44" s="621"/>
      <c r="CY44" s="622"/>
      <c r="CZ44" s="623">
        <v>8.3000000000000007</v>
      </c>
      <c r="DA44" s="624"/>
      <c r="DB44" s="624"/>
      <c r="DC44" s="625"/>
      <c r="DD44" s="626">
        <v>399352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301141</v>
      </c>
      <c r="CS45" s="639"/>
      <c r="CT45" s="639"/>
      <c r="CU45" s="639"/>
      <c r="CV45" s="639"/>
      <c r="CW45" s="639"/>
      <c r="CX45" s="639"/>
      <c r="CY45" s="640"/>
      <c r="CZ45" s="623">
        <v>2.5</v>
      </c>
      <c r="DA45" s="641"/>
      <c r="DB45" s="641"/>
      <c r="DC45" s="642"/>
      <c r="DD45" s="626">
        <v>59180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684859</v>
      </c>
      <c r="CS46" s="621"/>
      <c r="CT46" s="621"/>
      <c r="CU46" s="621"/>
      <c r="CV46" s="621"/>
      <c r="CW46" s="621"/>
      <c r="CX46" s="621"/>
      <c r="CY46" s="622"/>
      <c r="CZ46" s="623">
        <v>5.6</v>
      </c>
      <c r="DA46" s="624"/>
      <c r="DB46" s="624"/>
      <c r="DC46" s="625"/>
      <c r="DD46" s="626">
        <v>327134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12189136</v>
      </c>
      <c r="CS49" s="605"/>
      <c r="CT49" s="605"/>
      <c r="CU49" s="605"/>
      <c r="CV49" s="605"/>
      <c r="CW49" s="605"/>
      <c r="CX49" s="605"/>
      <c r="CY49" s="606"/>
      <c r="CZ49" s="607">
        <v>100</v>
      </c>
      <c r="DA49" s="608"/>
      <c r="DB49" s="608"/>
      <c r="DC49" s="609"/>
      <c r="DD49" s="610">
        <v>9199687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25" right="0.25" top="0.75" bottom="0.75" header="0.3" footer="0.3"/>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344</v>
      </c>
      <c r="DK2" s="1112"/>
      <c r="DL2" s="1112"/>
      <c r="DM2" s="1112"/>
      <c r="DN2" s="1112"/>
      <c r="DO2" s="1113"/>
      <c r="DP2" s="202"/>
      <c r="DQ2" s="1111" t="s">
        <v>345</v>
      </c>
      <c r="DR2" s="1112"/>
      <c r="DS2" s="1112"/>
      <c r="DT2" s="1112"/>
      <c r="DU2" s="1112"/>
      <c r="DV2" s="1112"/>
      <c r="DW2" s="1112"/>
      <c r="DX2" s="1112"/>
      <c r="DY2" s="1112"/>
      <c r="DZ2" s="111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6" t="s">
        <v>346</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18" t="s">
        <v>348</v>
      </c>
      <c r="B5" s="1019"/>
      <c r="C5" s="1019"/>
      <c r="D5" s="1019"/>
      <c r="E5" s="1019"/>
      <c r="F5" s="1019"/>
      <c r="G5" s="1019"/>
      <c r="H5" s="1019"/>
      <c r="I5" s="1019"/>
      <c r="J5" s="1019"/>
      <c r="K5" s="1019"/>
      <c r="L5" s="1019"/>
      <c r="M5" s="1019"/>
      <c r="N5" s="1019"/>
      <c r="O5" s="1019"/>
      <c r="P5" s="1020"/>
      <c r="Q5" s="1024" t="s">
        <v>349</v>
      </c>
      <c r="R5" s="1025"/>
      <c r="S5" s="1025"/>
      <c r="T5" s="1025"/>
      <c r="U5" s="1026"/>
      <c r="V5" s="1024" t="s">
        <v>350</v>
      </c>
      <c r="W5" s="1025"/>
      <c r="X5" s="1025"/>
      <c r="Y5" s="1025"/>
      <c r="Z5" s="1026"/>
      <c r="AA5" s="1024" t="s">
        <v>351</v>
      </c>
      <c r="AB5" s="1025"/>
      <c r="AC5" s="1025"/>
      <c r="AD5" s="1025"/>
      <c r="AE5" s="1025"/>
      <c r="AF5" s="1114" t="s">
        <v>352</v>
      </c>
      <c r="AG5" s="1025"/>
      <c r="AH5" s="1025"/>
      <c r="AI5" s="1025"/>
      <c r="AJ5" s="1040"/>
      <c r="AK5" s="1025" t="s">
        <v>353</v>
      </c>
      <c r="AL5" s="1025"/>
      <c r="AM5" s="1025"/>
      <c r="AN5" s="1025"/>
      <c r="AO5" s="1026"/>
      <c r="AP5" s="1024" t="s">
        <v>354</v>
      </c>
      <c r="AQ5" s="1025"/>
      <c r="AR5" s="1025"/>
      <c r="AS5" s="1025"/>
      <c r="AT5" s="1026"/>
      <c r="AU5" s="1024" t="s">
        <v>355</v>
      </c>
      <c r="AV5" s="1025"/>
      <c r="AW5" s="1025"/>
      <c r="AX5" s="1025"/>
      <c r="AY5" s="1040"/>
      <c r="AZ5" s="209"/>
      <c r="BA5" s="209"/>
      <c r="BB5" s="209"/>
      <c r="BC5" s="209"/>
      <c r="BD5" s="209"/>
      <c r="BE5" s="210"/>
      <c r="BF5" s="210"/>
      <c r="BG5" s="210"/>
      <c r="BH5" s="210"/>
      <c r="BI5" s="210"/>
      <c r="BJ5" s="210"/>
      <c r="BK5" s="210"/>
      <c r="BL5" s="210"/>
      <c r="BM5" s="210"/>
      <c r="BN5" s="210"/>
      <c r="BO5" s="210"/>
      <c r="BP5" s="210"/>
      <c r="BQ5" s="1018" t="s">
        <v>356</v>
      </c>
      <c r="BR5" s="1019"/>
      <c r="BS5" s="1019"/>
      <c r="BT5" s="1019"/>
      <c r="BU5" s="1019"/>
      <c r="BV5" s="1019"/>
      <c r="BW5" s="1019"/>
      <c r="BX5" s="1019"/>
      <c r="BY5" s="1019"/>
      <c r="BZ5" s="1019"/>
      <c r="CA5" s="1019"/>
      <c r="CB5" s="1019"/>
      <c r="CC5" s="1019"/>
      <c r="CD5" s="1019"/>
      <c r="CE5" s="1019"/>
      <c r="CF5" s="1019"/>
      <c r="CG5" s="1020"/>
      <c r="CH5" s="1024" t="s">
        <v>357</v>
      </c>
      <c r="CI5" s="1025"/>
      <c r="CJ5" s="1025"/>
      <c r="CK5" s="1025"/>
      <c r="CL5" s="1026"/>
      <c r="CM5" s="1024" t="s">
        <v>358</v>
      </c>
      <c r="CN5" s="1025"/>
      <c r="CO5" s="1025"/>
      <c r="CP5" s="1025"/>
      <c r="CQ5" s="1026"/>
      <c r="CR5" s="1024" t="s">
        <v>359</v>
      </c>
      <c r="CS5" s="1025"/>
      <c r="CT5" s="1025"/>
      <c r="CU5" s="1025"/>
      <c r="CV5" s="1026"/>
      <c r="CW5" s="1024" t="s">
        <v>360</v>
      </c>
      <c r="CX5" s="1025"/>
      <c r="CY5" s="1025"/>
      <c r="CZ5" s="1025"/>
      <c r="DA5" s="1026"/>
      <c r="DB5" s="1024" t="s">
        <v>361</v>
      </c>
      <c r="DC5" s="1025"/>
      <c r="DD5" s="1025"/>
      <c r="DE5" s="1025"/>
      <c r="DF5" s="1026"/>
      <c r="DG5" s="1132" t="s">
        <v>362</v>
      </c>
      <c r="DH5" s="1133"/>
      <c r="DI5" s="1133"/>
      <c r="DJ5" s="1133"/>
      <c r="DK5" s="1134"/>
      <c r="DL5" s="1132" t="s">
        <v>363</v>
      </c>
      <c r="DM5" s="1133"/>
      <c r="DN5" s="1133"/>
      <c r="DO5" s="1133"/>
      <c r="DP5" s="1134"/>
      <c r="DQ5" s="1024" t="s">
        <v>364</v>
      </c>
      <c r="DR5" s="1025"/>
      <c r="DS5" s="1025"/>
      <c r="DT5" s="1025"/>
      <c r="DU5" s="1026"/>
      <c r="DV5" s="1024" t="s">
        <v>355</v>
      </c>
      <c r="DW5" s="1025"/>
      <c r="DX5" s="1025"/>
      <c r="DY5" s="1025"/>
      <c r="DZ5" s="1040"/>
      <c r="EA5" s="207"/>
    </row>
    <row r="6" spans="1:131" s="208"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5"/>
      <c r="AG6" s="1028"/>
      <c r="AH6" s="1028"/>
      <c r="AI6" s="1028"/>
      <c r="AJ6" s="1041"/>
      <c r="AK6" s="1028"/>
      <c r="AL6" s="1028"/>
      <c r="AM6" s="1028"/>
      <c r="AN6" s="1028"/>
      <c r="AO6" s="1029"/>
      <c r="AP6" s="1027"/>
      <c r="AQ6" s="1028"/>
      <c r="AR6" s="1028"/>
      <c r="AS6" s="1028"/>
      <c r="AT6" s="1029"/>
      <c r="AU6" s="1027"/>
      <c r="AV6" s="1028"/>
      <c r="AW6" s="1028"/>
      <c r="AX6" s="1028"/>
      <c r="AY6" s="1041"/>
      <c r="AZ6" s="205"/>
      <c r="BA6" s="205"/>
      <c r="BB6" s="205"/>
      <c r="BC6" s="205"/>
      <c r="BD6" s="205"/>
      <c r="BE6" s="206"/>
      <c r="BF6" s="206"/>
      <c r="BG6" s="206"/>
      <c r="BH6" s="206"/>
      <c r="BI6" s="206"/>
      <c r="BJ6" s="206"/>
      <c r="BK6" s="206"/>
      <c r="BL6" s="206"/>
      <c r="BM6" s="206"/>
      <c r="BN6" s="206"/>
      <c r="BO6" s="206"/>
      <c r="BP6" s="206"/>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5"/>
      <c r="DH6" s="1136"/>
      <c r="DI6" s="1136"/>
      <c r="DJ6" s="1136"/>
      <c r="DK6" s="1137"/>
      <c r="DL6" s="1135"/>
      <c r="DM6" s="1136"/>
      <c r="DN6" s="1136"/>
      <c r="DO6" s="1136"/>
      <c r="DP6" s="1137"/>
      <c r="DQ6" s="1027"/>
      <c r="DR6" s="1028"/>
      <c r="DS6" s="1028"/>
      <c r="DT6" s="1028"/>
      <c r="DU6" s="1029"/>
      <c r="DV6" s="1027"/>
      <c r="DW6" s="1028"/>
      <c r="DX6" s="1028"/>
      <c r="DY6" s="1028"/>
      <c r="DZ6" s="1041"/>
      <c r="EA6" s="207"/>
    </row>
    <row r="7" spans="1:131" s="208" customFormat="1" ht="26.25" customHeight="1" thickTop="1" x14ac:dyDescent="0.15">
      <c r="A7" s="211">
        <v>1</v>
      </c>
      <c r="B7" s="1073" t="s">
        <v>365</v>
      </c>
      <c r="C7" s="1074"/>
      <c r="D7" s="1074"/>
      <c r="E7" s="1074"/>
      <c r="F7" s="1074"/>
      <c r="G7" s="1074"/>
      <c r="H7" s="1074"/>
      <c r="I7" s="1074"/>
      <c r="J7" s="1074"/>
      <c r="K7" s="1074"/>
      <c r="L7" s="1074"/>
      <c r="M7" s="1074"/>
      <c r="N7" s="1074"/>
      <c r="O7" s="1074"/>
      <c r="P7" s="1075"/>
      <c r="Q7" s="1138">
        <v>12932</v>
      </c>
      <c r="R7" s="1139"/>
      <c r="S7" s="1139"/>
      <c r="T7" s="1139"/>
      <c r="U7" s="1139"/>
      <c r="V7" s="1139">
        <v>12219</v>
      </c>
      <c r="W7" s="1139"/>
      <c r="X7" s="1139"/>
      <c r="Y7" s="1139"/>
      <c r="Z7" s="1139"/>
      <c r="AA7" s="1139">
        <v>713</v>
      </c>
      <c r="AB7" s="1139"/>
      <c r="AC7" s="1139"/>
      <c r="AD7" s="1139"/>
      <c r="AE7" s="1140"/>
      <c r="AF7" s="1141">
        <v>555</v>
      </c>
      <c r="AG7" s="1142"/>
      <c r="AH7" s="1142"/>
      <c r="AI7" s="1142"/>
      <c r="AJ7" s="1143"/>
      <c r="AK7" s="1122" t="s">
        <v>537</v>
      </c>
      <c r="AL7" s="1123"/>
      <c r="AM7" s="1123"/>
      <c r="AN7" s="1123"/>
      <c r="AO7" s="1123"/>
      <c r="AP7" s="1123">
        <v>13149</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536</v>
      </c>
      <c r="BT7" s="1127"/>
      <c r="BU7" s="1127"/>
      <c r="BV7" s="1127"/>
      <c r="BW7" s="1127"/>
      <c r="BX7" s="1127"/>
      <c r="BY7" s="1127"/>
      <c r="BZ7" s="1127"/>
      <c r="CA7" s="1127"/>
      <c r="CB7" s="1127"/>
      <c r="CC7" s="1127"/>
      <c r="CD7" s="1127"/>
      <c r="CE7" s="1127"/>
      <c r="CF7" s="1127"/>
      <c r="CG7" s="1128"/>
      <c r="CH7" s="1119">
        <v>1</v>
      </c>
      <c r="CI7" s="1120"/>
      <c r="CJ7" s="1120"/>
      <c r="CK7" s="1120"/>
      <c r="CL7" s="1121"/>
      <c r="CM7" s="1119">
        <v>85</v>
      </c>
      <c r="CN7" s="1120"/>
      <c r="CO7" s="1120"/>
      <c r="CP7" s="1120"/>
      <c r="CQ7" s="1121"/>
      <c r="CR7" s="1119">
        <v>30</v>
      </c>
      <c r="CS7" s="1120"/>
      <c r="CT7" s="1120"/>
      <c r="CU7" s="1120"/>
      <c r="CV7" s="1121"/>
      <c r="CW7" s="1119" t="s">
        <v>538</v>
      </c>
      <c r="CX7" s="1120"/>
      <c r="CY7" s="1120"/>
      <c r="CZ7" s="1120"/>
      <c r="DA7" s="1121"/>
      <c r="DB7" s="1119" t="s">
        <v>538</v>
      </c>
      <c r="DC7" s="1120"/>
      <c r="DD7" s="1120"/>
      <c r="DE7" s="1120"/>
      <c r="DF7" s="1121"/>
      <c r="DG7" s="1119" t="s">
        <v>538</v>
      </c>
      <c r="DH7" s="1120"/>
      <c r="DI7" s="1120"/>
      <c r="DJ7" s="1120"/>
      <c r="DK7" s="1121"/>
      <c r="DL7" s="1119" t="s">
        <v>538</v>
      </c>
      <c r="DM7" s="1120"/>
      <c r="DN7" s="1120"/>
      <c r="DO7" s="1120"/>
      <c r="DP7" s="1121"/>
      <c r="DQ7" s="1119" t="s">
        <v>538</v>
      </c>
      <c r="DR7" s="1120"/>
      <c r="DS7" s="1120"/>
      <c r="DT7" s="1120"/>
      <c r="DU7" s="1121"/>
      <c r="DV7" s="1116"/>
      <c r="DW7" s="1117"/>
      <c r="DX7" s="1117"/>
      <c r="DY7" s="1117"/>
      <c r="DZ7" s="1118"/>
      <c r="EA7" s="207"/>
    </row>
    <row r="8" spans="1:131" s="208" customFormat="1" ht="26.25" customHeight="1" x14ac:dyDescent="0.15">
      <c r="A8" s="214">
        <v>2</v>
      </c>
      <c r="B8" s="1047" t="s">
        <v>366</v>
      </c>
      <c r="C8" s="1048"/>
      <c r="D8" s="1048"/>
      <c r="E8" s="1048"/>
      <c r="F8" s="1048"/>
      <c r="G8" s="1048"/>
      <c r="H8" s="1048"/>
      <c r="I8" s="1048"/>
      <c r="J8" s="1048"/>
      <c r="K8" s="1048"/>
      <c r="L8" s="1048"/>
      <c r="M8" s="1048"/>
      <c r="N8" s="1048"/>
      <c r="O8" s="1048"/>
      <c r="P8" s="1049"/>
      <c r="Q8" s="1066">
        <v>96</v>
      </c>
      <c r="R8" s="1067"/>
      <c r="S8" s="1067"/>
      <c r="T8" s="1067"/>
      <c r="U8" s="1067"/>
      <c r="V8" s="1067">
        <v>78</v>
      </c>
      <c r="W8" s="1067"/>
      <c r="X8" s="1067"/>
      <c r="Y8" s="1067"/>
      <c r="Z8" s="1067"/>
      <c r="AA8" s="1067">
        <v>18</v>
      </c>
      <c r="AB8" s="1067"/>
      <c r="AC8" s="1067"/>
      <c r="AD8" s="1067"/>
      <c r="AE8" s="1068"/>
      <c r="AF8" s="1053">
        <v>18</v>
      </c>
      <c r="AG8" s="1054"/>
      <c r="AH8" s="1054"/>
      <c r="AI8" s="1054"/>
      <c r="AJ8" s="1055"/>
      <c r="AK8" s="1109">
        <v>29</v>
      </c>
      <c r="AL8" s="1110"/>
      <c r="AM8" s="1110"/>
      <c r="AN8" s="1110"/>
      <c r="AO8" s="1110"/>
      <c r="AP8" s="1110" t="s">
        <v>564</v>
      </c>
      <c r="AQ8" s="1110"/>
      <c r="AR8" s="1110"/>
      <c r="AS8" s="1110"/>
      <c r="AT8" s="1110"/>
      <c r="AU8" s="1107"/>
      <c r="AV8" s="1107"/>
      <c r="AW8" s="1107"/>
      <c r="AX8" s="1107"/>
      <c r="AY8" s="1108"/>
      <c r="AZ8" s="205"/>
      <c r="BA8" s="205"/>
      <c r="BB8" s="205"/>
      <c r="BC8" s="205"/>
      <c r="BD8" s="205"/>
      <c r="BE8" s="206"/>
      <c r="BF8" s="206"/>
      <c r="BG8" s="206"/>
      <c r="BH8" s="206"/>
      <c r="BI8" s="206"/>
      <c r="BJ8" s="206"/>
      <c r="BK8" s="206"/>
      <c r="BL8" s="206"/>
      <c r="BM8" s="206"/>
      <c r="BN8" s="206"/>
      <c r="BO8" s="206"/>
      <c r="BP8" s="206"/>
      <c r="BQ8" s="215">
        <v>2</v>
      </c>
      <c r="BR8" s="216"/>
      <c r="BS8" s="1037"/>
      <c r="BT8" s="1038"/>
      <c r="BU8" s="1038"/>
      <c r="BV8" s="1038"/>
      <c r="BW8" s="1038"/>
      <c r="BX8" s="1038"/>
      <c r="BY8" s="1038"/>
      <c r="BZ8" s="1038"/>
      <c r="CA8" s="1038"/>
      <c r="CB8" s="1038"/>
      <c r="CC8" s="1038"/>
      <c r="CD8" s="1038"/>
      <c r="CE8" s="1038"/>
      <c r="CF8" s="1038"/>
      <c r="CG8" s="1039"/>
      <c r="CH8" s="1012"/>
      <c r="CI8" s="1013"/>
      <c r="CJ8" s="1013"/>
      <c r="CK8" s="1013"/>
      <c r="CL8" s="1014"/>
      <c r="CM8" s="1012"/>
      <c r="CN8" s="1013"/>
      <c r="CO8" s="1013"/>
      <c r="CP8" s="1013"/>
      <c r="CQ8" s="1014"/>
      <c r="CR8" s="1012"/>
      <c r="CS8" s="1013"/>
      <c r="CT8" s="1013"/>
      <c r="CU8" s="1013"/>
      <c r="CV8" s="1014"/>
      <c r="CW8" s="1012"/>
      <c r="CX8" s="1013"/>
      <c r="CY8" s="1013"/>
      <c r="CZ8" s="1013"/>
      <c r="DA8" s="1014"/>
      <c r="DB8" s="1012"/>
      <c r="DC8" s="1013"/>
      <c r="DD8" s="1013"/>
      <c r="DE8" s="1013"/>
      <c r="DF8" s="1014"/>
      <c r="DG8" s="1012"/>
      <c r="DH8" s="1013"/>
      <c r="DI8" s="1013"/>
      <c r="DJ8" s="1013"/>
      <c r="DK8" s="1014"/>
      <c r="DL8" s="1012"/>
      <c r="DM8" s="1013"/>
      <c r="DN8" s="1013"/>
      <c r="DO8" s="1013"/>
      <c r="DP8" s="1014"/>
      <c r="DQ8" s="1012"/>
      <c r="DR8" s="1013"/>
      <c r="DS8" s="1013"/>
      <c r="DT8" s="1013"/>
      <c r="DU8" s="1014"/>
      <c r="DV8" s="1015"/>
      <c r="DW8" s="1016"/>
      <c r="DX8" s="1016"/>
      <c r="DY8" s="1016"/>
      <c r="DZ8" s="1017"/>
      <c r="EA8" s="207"/>
    </row>
    <row r="9" spans="1:131" s="208" customFormat="1" ht="26.25" customHeight="1" x14ac:dyDescent="0.15">
      <c r="A9" s="214">
        <v>3</v>
      </c>
      <c r="B9" s="1047"/>
      <c r="C9" s="1048"/>
      <c r="D9" s="1048"/>
      <c r="E9" s="1048"/>
      <c r="F9" s="1048"/>
      <c r="G9" s="1048"/>
      <c r="H9" s="1048"/>
      <c r="I9" s="1048"/>
      <c r="J9" s="1048"/>
      <c r="K9" s="1048"/>
      <c r="L9" s="1048"/>
      <c r="M9" s="1048"/>
      <c r="N9" s="1048"/>
      <c r="O9" s="1048"/>
      <c r="P9" s="1049"/>
      <c r="Q9" s="1066"/>
      <c r="R9" s="1067"/>
      <c r="S9" s="1067"/>
      <c r="T9" s="1067"/>
      <c r="U9" s="1067"/>
      <c r="V9" s="1067"/>
      <c r="W9" s="1067"/>
      <c r="X9" s="1067"/>
      <c r="Y9" s="1067"/>
      <c r="Z9" s="1067"/>
      <c r="AA9" s="1067"/>
      <c r="AB9" s="1067"/>
      <c r="AC9" s="1067"/>
      <c r="AD9" s="1067"/>
      <c r="AE9" s="1068"/>
      <c r="AF9" s="1053"/>
      <c r="AG9" s="1054"/>
      <c r="AH9" s="1054"/>
      <c r="AI9" s="1054"/>
      <c r="AJ9" s="1055"/>
      <c r="AK9" s="1109"/>
      <c r="AL9" s="1110"/>
      <c r="AM9" s="1110"/>
      <c r="AN9" s="1110"/>
      <c r="AO9" s="1110"/>
      <c r="AP9" s="1110"/>
      <c r="AQ9" s="1110"/>
      <c r="AR9" s="1110"/>
      <c r="AS9" s="1110"/>
      <c r="AT9" s="1110"/>
      <c r="AU9" s="1107"/>
      <c r="AV9" s="1107"/>
      <c r="AW9" s="1107"/>
      <c r="AX9" s="1107"/>
      <c r="AY9" s="1108"/>
      <c r="AZ9" s="205"/>
      <c r="BA9" s="205"/>
      <c r="BB9" s="205"/>
      <c r="BC9" s="205"/>
      <c r="BD9" s="205"/>
      <c r="BE9" s="206"/>
      <c r="BF9" s="206"/>
      <c r="BG9" s="206"/>
      <c r="BH9" s="206"/>
      <c r="BI9" s="206"/>
      <c r="BJ9" s="206"/>
      <c r="BK9" s="206"/>
      <c r="BL9" s="206"/>
      <c r="BM9" s="206"/>
      <c r="BN9" s="206"/>
      <c r="BO9" s="206"/>
      <c r="BP9" s="206"/>
      <c r="BQ9" s="215">
        <v>3</v>
      </c>
      <c r="BR9" s="216"/>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7"/>
    </row>
    <row r="10" spans="1:131" s="208" customFormat="1" ht="26.25" customHeight="1" x14ac:dyDescent="0.15">
      <c r="A10" s="214">
        <v>4</v>
      </c>
      <c r="B10" s="1047"/>
      <c r="C10" s="1048"/>
      <c r="D10" s="1048"/>
      <c r="E10" s="1048"/>
      <c r="F10" s="1048"/>
      <c r="G10" s="1048"/>
      <c r="H10" s="1048"/>
      <c r="I10" s="1048"/>
      <c r="J10" s="1048"/>
      <c r="K10" s="1048"/>
      <c r="L10" s="1048"/>
      <c r="M10" s="1048"/>
      <c r="N10" s="1048"/>
      <c r="O10" s="1048"/>
      <c r="P10" s="1049"/>
      <c r="Q10" s="1066"/>
      <c r="R10" s="1067"/>
      <c r="S10" s="1067"/>
      <c r="T10" s="1067"/>
      <c r="U10" s="1067"/>
      <c r="V10" s="1067"/>
      <c r="W10" s="1067"/>
      <c r="X10" s="1067"/>
      <c r="Y10" s="1067"/>
      <c r="Z10" s="1067"/>
      <c r="AA10" s="1067"/>
      <c r="AB10" s="1067"/>
      <c r="AC10" s="1067"/>
      <c r="AD10" s="1067"/>
      <c r="AE10" s="1068"/>
      <c r="AF10" s="1053"/>
      <c r="AG10" s="1054"/>
      <c r="AH10" s="1054"/>
      <c r="AI10" s="1054"/>
      <c r="AJ10" s="1055"/>
      <c r="AK10" s="1109"/>
      <c r="AL10" s="1110"/>
      <c r="AM10" s="1110"/>
      <c r="AN10" s="1110"/>
      <c r="AO10" s="1110"/>
      <c r="AP10" s="1110"/>
      <c r="AQ10" s="1110"/>
      <c r="AR10" s="1110"/>
      <c r="AS10" s="1110"/>
      <c r="AT10" s="1110"/>
      <c r="AU10" s="1107"/>
      <c r="AV10" s="1107"/>
      <c r="AW10" s="1107"/>
      <c r="AX10" s="1107"/>
      <c r="AY10" s="1108"/>
      <c r="AZ10" s="205"/>
      <c r="BA10" s="205"/>
      <c r="BB10" s="205"/>
      <c r="BC10" s="205"/>
      <c r="BD10" s="205"/>
      <c r="BE10" s="206"/>
      <c r="BF10" s="206"/>
      <c r="BG10" s="206"/>
      <c r="BH10" s="206"/>
      <c r="BI10" s="206"/>
      <c r="BJ10" s="206"/>
      <c r="BK10" s="206"/>
      <c r="BL10" s="206"/>
      <c r="BM10" s="206"/>
      <c r="BN10" s="206"/>
      <c r="BO10" s="206"/>
      <c r="BP10" s="206"/>
      <c r="BQ10" s="215">
        <v>4</v>
      </c>
      <c r="BR10" s="216"/>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7"/>
    </row>
    <row r="11" spans="1:131" s="208" customFormat="1" ht="26.25" customHeight="1" x14ac:dyDescent="0.15">
      <c r="A11" s="214">
        <v>5</v>
      </c>
      <c r="B11" s="1047"/>
      <c r="C11" s="1048"/>
      <c r="D11" s="1048"/>
      <c r="E11" s="1048"/>
      <c r="F11" s="1048"/>
      <c r="G11" s="1048"/>
      <c r="H11" s="1048"/>
      <c r="I11" s="1048"/>
      <c r="J11" s="1048"/>
      <c r="K11" s="1048"/>
      <c r="L11" s="1048"/>
      <c r="M11" s="1048"/>
      <c r="N11" s="1048"/>
      <c r="O11" s="1048"/>
      <c r="P11" s="1049"/>
      <c r="Q11" s="1066"/>
      <c r="R11" s="1067"/>
      <c r="S11" s="1067"/>
      <c r="T11" s="1067"/>
      <c r="U11" s="1067"/>
      <c r="V11" s="1067"/>
      <c r="W11" s="1067"/>
      <c r="X11" s="1067"/>
      <c r="Y11" s="1067"/>
      <c r="Z11" s="1067"/>
      <c r="AA11" s="1067"/>
      <c r="AB11" s="1067"/>
      <c r="AC11" s="1067"/>
      <c r="AD11" s="1067"/>
      <c r="AE11" s="1068"/>
      <c r="AF11" s="1053"/>
      <c r="AG11" s="1054"/>
      <c r="AH11" s="1054"/>
      <c r="AI11" s="1054"/>
      <c r="AJ11" s="1055"/>
      <c r="AK11" s="1109"/>
      <c r="AL11" s="1110"/>
      <c r="AM11" s="1110"/>
      <c r="AN11" s="1110"/>
      <c r="AO11" s="1110"/>
      <c r="AP11" s="1110"/>
      <c r="AQ11" s="1110"/>
      <c r="AR11" s="1110"/>
      <c r="AS11" s="1110"/>
      <c r="AT11" s="1110"/>
      <c r="AU11" s="1107"/>
      <c r="AV11" s="1107"/>
      <c r="AW11" s="1107"/>
      <c r="AX11" s="1107"/>
      <c r="AY11" s="1108"/>
      <c r="AZ11" s="205"/>
      <c r="BA11" s="205"/>
      <c r="BB11" s="205"/>
      <c r="BC11" s="205"/>
      <c r="BD11" s="205"/>
      <c r="BE11" s="206"/>
      <c r="BF11" s="206"/>
      <c r="BG11" s="206"/>
      <c r="BH11" s="206"/>
      <c r="BI11" s="206"/>
      <c r="BJ11" s="206"/>
      <c r="BK11" s="206"/>
      <c r="BL11" s="206"/>
      <c r="BM11" s="206"/>
      <c r="BN11" s="206"/>
      <c r="BO11" s="206"/>
      <c r="BP11" s="206"/>
      <c r="BQ11" s="215">
        <v>5</v>
      </c>
      <c r="BR11" s="216"/>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7"/>
    </row>
    <row r="12" spans="1:131" s="208" customFormat="1" ht="26.25" customHeight="1" x14ac:dyDescent="0.15">
      <c r="A12" s="214">
        <v>6</v>
      </c>
      <c r="B12" s="1047"/>
      <c r="C12" s="1048"/>
      <c r="D12" s="1048"/>
      <c r="E12" s="1048"/>
      <c r="F12" s="1048"/>
      <c r="G12" s="1048"/>
      <c r="H12" s="1048"/>
      <c r="I12" s="1048"/>
      <c r="J12" s="1048"/>
      <c r="K12" s="1048"/>
      <c r="L12" s="1048"/>
      <c r="M12" s="1048"/>
      <c r="N12" s="1048"/>
      <c r="O12" s="1048"/>
      <c r="P12" s="1049"/>
      <c r="Q12" s="1066"/>
      <c r="R12" s="1067"/>
      <c r="S12" s="1067"/>
      <c r="T12" s="1067"/>
      <c r="U12" s="1067"/>
      <c r="V12" s="1067"/>
      <c r="W12" s="1067"/>
      <c r="X12" s="1067"/>
      <c r="Y12" s="1067"/>
      <c r="Z12" s="1067"/>
      <c r="AA12" s="1067"/>
      <c r="AB12" s="1067"/>
      <c r="AC12" s="1067"/>
      <c r="AD12" s="1067"/>
      <c r="AE12" s="1068"/>
      <c r="AF12" s="1053"/>
      <c r="AG12" s="1054"/>
      <c r="AH12" s="1054"/>
      <c r="AI12" s="1054"/>
      <c r="AJ12" s="1055"/>
      <c r="AK12" s="1109"/>
      <c r="AL12" s="1110"/>
      <c r="AM12" s="1110"/>
      <c r="AN12" s="1110"/>
      <c r="AO12" s="1110"/>
      <c r="AP12" s="1110"/>
      <c r="AQ12" s="1110"/>
      <c r="AR12" s="1110"/>
      <c r="AS12" s="1110"/>
      <c r="AT12" s="1110"/>
      <c r="AU12" s="1107"/>
      <c r="AV12" s="1107"/>
      <c r="AW12" s="1107"/>
      <c r="AX12" s="1107"/>
      <c r="AY12" s="1108"/>
      <c r="AZ12" s="205"/>
      <c r="BA12" s="205"/>
      <c r="BB12" s="205"/>
      <c r="BC12" s="205"/>
      <c r="BD12" s="205"/>
      <c r="BE12" s="206"/>
      <c r="BF12" s="206"/>
      <c r="BG12" s="206"/>
      <c r="BH12" s="206"/>
      <c r="BI12" s="206"/>
      <c r="BJ12" s="206"/>
      <c r="BK12" s="206"/>
      <c r="BL12" s="206"/>
      <c r="BM12" s="206"/>
      <c r="BN12" s="206"/>
      <c r="BO12" s="206"/>
      <c r="BP12" s="206"/>
      <c r="BQ12" s="215">
        <v>6</v>
      </c>
      <c r="BR12" s="216"/>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7"/>
    </row>
    <row r="13" spans="1:131" s="208" customFormat="1" ht="26.25" customHeight="1" x14ac:dyDescent="0.15">
      <c r="A13" s="214">
        <v>7</v>
      </c>
      <c r="B13" s="1047"/>
      <c r="C13" s="1048"/>
      <c r="D13" s="1048"/>
      <c r="E13" s="1048"/>
      <c r="F13" s="1048"/>
      <c r="G13" s="1048"/>
      <c r="H13" s="1048"/>
      <c r="I13" s="1048"/>
      <c r="J13" s="1048"/>
      <c r="K13" s="1048"/>
      <c r="L13" s="1048"/>
      <c r="M13" s="1048"/>
      <c r="N13" s="1048"/>
      <c r="O13" s="1048"/>
      <c r="P13" s="1049"/>
      <c r="Q13" s="1066"/>
      <c r="R13" s="1067"/>
      <c r="S13" s="1067"/>
      <c r="T13" s="1067"/>
      <c r="U13" s="1067"/>
      <c r="V13" s="1067"/>
      <c r="W13" s="1067"/>
      <c r="X13" s="1067"/>
      <c r="Y13" s="1067"/>
      <c r="Z13" s="1067"/>
      <c r="AA13" s="1067"/>
      <c r="AB13" s="1067"/>
      <c r="AC13" s="1067"/>
      <c r="AD13" s="1067"/>
      <c r="AE13" s="1068"/>
      <c r="AF13" s="1053"/>
      <c r="AG13" s="1054"/>
      <c r="AH13" s="1054"/>
      <c r="AI13" s="1054"/>
      <c r="AJ13" s="1055"/>
      <c r="AK13" s="1109"/>
      <c r="AL13" s="1110"/>
      <c r="AM13" s="1110"/>
      <c r="AN13" s="1110"/>
      <c r="AO13" s="1110"/>
      <c r="AP13" s="1110"/>
      <c r="AQ13" s="1110"/>
      <c r="AR13" s="1110"/>
      <c r="AS13" s="1110"/>
      <c r="AT13" s="1110"/>
      <c r="AU13" s="1107"/>
      <c r="AV13" s="1107"/>
      <c r="AW13" s="1107"/>
      <c r="AX13" s="1107"/>
      <c r="AY13" s="1108"/>
      <c r="AZ13" s="205"/>
      <c r="BA13" s="205"/>
      <c r="BB13" s="205"/>
      <c r="BC13" s="205"/>
      <c r="BD13" s="205"/>
      <c r="BE13" s="206"/>
      <c r="BF13" s="206"/>
      <c r="BG13" s="206"/>
      <c r="BH13" s="206"/>
      <c r="BI13" s="206"/>
      <c r="BJ13" s="206"/>
      <c r="BK13" s="206"/>
      <c r="BL13" s="206"/>
      <c r="BM13" s="206"/>
      <c r="BN13" s="206"/>
      <c r="BO13" s="206"/>
      <c r="BP13" s="206"/>
      <c r="BQ13" s="215">
        <v>7</v>
      </c>
      <c r="BR13" s="216"/>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7"/>
    </row>
    <row r="14" spans="1:131" s="208" customFormat="1" ht="26.25" customHeight="1" x14ac:dyDescent="0.15">
      <c r="A14" s="214">
        <v>8</v>
      </c>
      <c r="B14" s="1047"/>
      <c r="C14" s="1048"/>
      <c r="D14" s="1048"/>
      <c r="E14" s="1048"/>
      <c r="F14" s="1048"/>
      <c r="G14" s="1048"/>
      <c r="H14" s="1048"/>
      <c r="I14" s="1048"/>
      <c r="J14" s="1048"/>
      <c r="K14" s="1048"/>
      <c r="L14" s="1048"/>
      <c r="M14" s="1048"/>
      <c r="N14" s="1048"/>
      <c r="O14" s="1048"/>
      <c r="P14" s="1049"/>
      <c r="Q14" s="1066"/>
      <c r="R14" s="1067"/>
      <c r="S14" s="1067"/>
      <c r="T14" s="1067"/>
      <c r="U14" s="1067"/>
      <c r="V14" s="1067"/>
      <c r="W14" s="1067"/>
      <c r="X14" s="1067"/>
      <c r="Y14" s="1067"/>
      <c r="Z14" s="1067"/>
      <c r="AA14" s="1067"/>
      <c r="AB14" s="1067"/>
      <c r="AC14" s="1067"/>
      <c r="AD14" s="1067"/>
      <c r="AE14" s="1068"/>
      <c r="AF14" s="1053"/>
      <c r="AG14" s="1054"/>
      <c r="AH14" s="1054"/>
      <c r="AI14" s="1054"/>
      <c r="AJ14" s="1055"/>
      <c r="AK14" s="1109"/>
      <c r="AL14" s="1110"/>
      <c r="AM14" s="1110"/>
      <c r="AN14" s="1110"/>
      <c r="AO14" s="1110"/>
      <c r="AP14" s="1110"/>
      <c r="AQ14" s="1110"/>
      <c r="AR14" s="1110"/>
      <c r="AS14" s="1110"/>
      <c r="AT14" s="1110"/>
      <c r="AU14" s="1107"/>
      <c r="AV14" s="1107"/>
      <c r="AW14" s="1107"/>
      <c r="AX14" s="1107"/>
      <c r="AY14" s="1108"/>
      <c r="AZ14" s="205"/>
      <c r="BA14" s="205"/>
      <c r="BB14" s="205"/>
      <c r="BC14" s="205"/>
      <c r="BD14" s="205"/>
      <c r="BE14" s="206"/>
      <c r="BF14" s="206"/>
      <c r="BG14" s="206"/>
      <c r="BH14" s="206"/>
      <c r="BI14" s="206"/>
      <c r="BJ14" s="206"/>
      <c r="BK14" s="206"/>
      <c r="BL14" s="206"/>
      <c r="BM14" s="206"/>
      <c r="BN14" s="206"/>
      <c r="BO14" s="206"/>
      <c r="BP14" s="206"/>
      <c r="BQ14" s="215">
        <v>8</v>
      </c>
      <c r="BR14" s="216"/>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7"/>
    </row>
    <row r="15" spans="1:131" s="208" customFormat="1" ht="26.25" customHeight="1" x14ac:dyDescent="0.15">
      <c r="A15" s="214">
        <v>9</v>
      </c>
      <c r="B15" s="1047"/>
      <c r="C15" s="1048"/>
      <c r="D15" s="1048"/>
      <c r="E15" s="1048"/>
      <c r="F15" s="1048"/>
      <c r="G15" s="1048"/>
      <c r="H15" s="1048"/>
      <c r="I15" s="1048"/>
      <c r="J15" s="1048"/>
      <c r="K15" s="1048"/>
      <c r="L15" s="1048"/>
      <c r="M15" s="1048"/>
      <c r="N15" s="1048"/>
      <c r="O15" s="1048"/>
      <c r="P15" s="1049"/>
      <c r="Q15" s="1066"/>
      <c r="R15" s="1067"/>
      <c r="S15" s="1067"/>
      <c r="T15" s="1067"/>
      <c r="U15" s="1067"/>
      <c r="V15" s="1067"/>
      <c r="W15" s="1067"/>
      <c r="X15" s="1067"/>
      <c r="Y15" s="1067"/>
      <c r="Z15" s="1067"/>
      <c r="AA15" s="1067"/>
      <c r="AB15" s="1067"/>
      <c r="AC15" s="1067"/>
      <c r="AD15" s="1067"/>
      <c r="AE15" s="1068"/>
      <c r="AF15" s="1053"/>
      <c r="AG15" s="1054"/>
      <c r="AH15" s="1054"/>
      <c r="AI15" s="1054"/>
      <c r="AJ15" s="1055"/>
      <c r="AK15" s="1109"/>
      <c r="AL15" s="1110"/>
      <c r="AM15" s="1110"/>
      <c r="AN15" s="1110"/>
      <c r="AO15" s="1110"/>
      <c r="AP15" s="1110"/>
      <c r="AQ15" s="1110"/>
      <c r="AR15" s="1110"/>
      <c r="AS15" s="1110"/>
      <c r="AT15" s="1110"/>
      <c r="AU15" s="1107"/>
      <c r="AV15" s="1107"/>
      <c r="AW15" s="1107"/>
      <c r="AX15" s="1107"/>
      <c r="AY15" s="1108"/>
      <c r="AZ15" s="205"/>
      <c r="BA15" s="205"/>
      <c r="BB15" s="205"/>
      <c r="BC15" s="205"/>
      <c r="BD15" s="205"/>
      <c r="BE15" s="206"/>
      <c r="BF15" s="206"/>
      <c r="BG15" s="206"/>
      <c r="BH15" s="206"/>
      <c r="BI15" s="206"/>
      <c r="BJ15" s="206"/>
      <c r="BK15" s="206"/>
      <c r="BL15" s="206"/>
      <c r="BM15" s="206"/>
      <c r="BN15" s="206"/>
      <c r="BO15" s="206"/>
      <c r="BP15" s="206"/>
      <c r="BQ15" s="215">
        <v>9</v>
      </c>
      <c r="BR15" s="216"/>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7"/>
    </row>
    <row r="16" spans="1:131" s="208" customFormat="1" ht="26.25" customHeight="1" x14ac:dyDescent="0.15">
      <c r="A16" s="214">
        <v>10</v>
      </c>
      <c r="B16" s="1047"/>
      <c r="C16" s="1048"/>
      <c r="D16" s="1048"/>
      <c r="E16" s="1048"/>
      <c r="F16" s="1048"/>
      <c r="G16" s="1048"/>
      <c r="H16" s="1048"/>
      <c r="I16" s="1048"/>
      <c r="J16" s="1048"/>
      <c r="K16" s="1048"/>
      <c r="L16" s="1048"/>
      <c r="M16" s="1048"/>
      <c r="N16" s="1048"/>
      <c r="O16" s="1048"/>
      <c r="P16" s="1049"/>
      <c r="Q16" s="1066"/>
      <c r="R16" s="1067"/>
      <c r="S16" s="1067"/>
      <c r="T16" s="1067"/>
      <c r="U16" s="1067"/>
      <c r="V16" s="1067"/>
      <c r="W16" s="1067"/>
      <c r="X16" s="1067"/>
      <c r="Y16" s="1067"/>
      <c r="Z16" s="1067"/>
      <c r="AA16" s="1067"/>
      <c r="AB16" s="1067"/>
      <c r="AC16" s="1067"/>
      <c r="AD16" s="1067"/>
      <c r="AE16" s="1068"/>
      <c r="AF16" s="1053"/>
      <c r="AG16" s="1054"/>
      <c r="AH16" s="1054"/>
      <c r="AI16" s="1054"/>
      <c r="AJ16" s="1055"/>
      <c r="AK16" s="1109"/>
      <c r="AL16" s="1110"/>
      <c r="AM16" s="1110"/>
      <c r="AN16" s="1110"/>
      <c r="AO16" s="1110"/>
      <c r="AP16" s="1110"/>
      <c r="AQ16" s="1110"/>
      <c r="AR16" s="1110"/>
      <c r="AS16" s="1110"/>
      <c r="AT16" s="1110"/>
      <c r="AU16" s="1107"/>
      <c r="AV16" s="1107"/>
      <c r="AW16" s="1107"/>
      <c r="AX16" s="1107"/>
      <c r="AY16" s="1108"/>
      <c r="AZ16" s="205"/>
      <c r="BA16" s="205"/>
      <c r="BB16" s="205"/>
      <c r="BC16" s="205"/>
      <c r="BD16" s="205"/>
      <c r="BE16" s="206"/>
      <c r="BF16" s="206"/>
      <c r="BG16" s="206"/>
      <c r="BH16" s="206"/>
      <c r="BI16" s="206"/>
      <c r="BJ16" s="206"/>
      <c r="BK16" s="206"/>
      <c r="BL16" s="206"/>
      <c r="BM16" s="206"/>
      <c r="BN16" s="206"/>
      <c r="BO16" s="206"/>
      <c r="BP16" s="206"/>
      <c r="BQ16" s="215">
        <v>10</v>
      </c>
      <c r="BR16" s="216"/>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7"/>
    </row>
    <row r="17" spans="1:131" s="208" customFormat="1" ht="26.25" customHeight="1" x14ac:dyDescent="0.15">
      <c r="A17" s="214">
        <v>11</v>
      </c>
      <c r="B17" s="1047"/>
      <c r="C17" s="1048"/>
      <c r="D17" s="1048"/>
      <c r="E17" s="1048"/>
      <c r="F17" s="1048"/>
      <c r="G17" s="1048"/>
      <c r="H17" s="1048"/>
      <c r="I17" s="1048"/>
      <c r="J17" s="1048"/>
      <c r="K17" s="1048"/>
      <c r="L17" s="1048"/>
      <c r="M17" s="1048"/>
      <c r="N17" s="1048"/>
      <c r="O17" s="1048"/>
      <c r="P17" s="1049"/>
      <c r="Q17" s="1066"/>
      <c r="R17" s="1067"/>
      <c r="S17" s="1067"/>
      <c r="T17" s="1067"/>
      <c r="U17" s="1067"/>
      <c r="V17" s="1067"/>
      <c r="W17" s="1067"/>
      <c r="X17" s="1067"/>
      <c r="Y17" s="1067"/>
      <c r="Z17" s="1067"/>
      <c r="AA17" s="1067"/>
      <c r="AB17" s="1067"/>
      <c r="AC17" s="1067"/>
      <c r="AD17" s="1067"/>
      <c r="AE17" s="1068"/>
      <c r="AF17" s="1053"/>
      <c r="AG17" s="1054"/>
      <c r="AH17" s="1054"/>
      <c r="AI17" s="1054"/>
      <c r="AJ17" s="1055"/>
      <c r="AK17" s="1109"/>
      <c r="AL17" s="1110"/>
      <c r="AM17" s="1110"/>
      <c r="AN17" s="1110"/>
      <c r="AO17" s="1110"/>
      <c r="AP17" s="1110"/>
      <c r="AQ17" s="1110"/>
      <c r="AR17" s="1110"/>
      <c r="AS17" s="1110"/>
      <c r="AT17" s="1110"/>
      <c r="AU17" s="1107"/>
      <c r="AV17" s="1107"/>
      <c r="AW17" s="1107"/>
      <c r="AX17" s="1107"/>
      <c r="AY17" s="1108"/>
      <c r="AZ17" s="205"/>
      <c r="BA17" s="205"/>
      <c r="BB17" s="205"/>
      <c r="BC17" s="205"/>
      <c r="BD17" s="205"/>
      <c r="BE17" s="206"/>
      <c r="BF17" s="206"/>
      <c r="BG17" s="206"/>
      <c r="BH17" s="206"/>
      <c r="BI17" s="206"/>
      <c r="BJ17" s="206"/>
      <c r="BK17" s="206"/>
      <c r="BL17" s="206"/>
      <c r="BM17" s="206"/>
      <c r="BN17" s="206"/>
      <c r="BO17" s="206"/>
      <c r="BP17" s="206"/>
      <c r="BQ17" s="215">
        <v>11</v>
      </c>
      <c r="BR17" s="216"/>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7"/>
    </row>
    <row r="18" spans="1:131" s="208" customFormat="1" ht="26.25" customHeight="1" x14ac:dyDescent="0.15">
      <c r="A18" s="214">
        <v>12</v>
      </c>
      <c r="B18" s="1047"/>
      <c r="C18" s="1048"/>
      <c r="D18" s="1048"/>
      <c r="E18" s="1048"/>
      <c r="F18" s="1048"/>
      <c r="G18" s="1048"/>
      <c r="H18" s="1048"/>
      <c r="I18" s="1048"/>
      <c r="J18" s="1048"/>
      <c r="K18" s="1048"/>
      <c r="L18" s="1048"/>
      <c r="M18" s="1048"/>
      <c r="N18" s="1048"/>
      <c r="O18" s="1048"/>
      <c r="P18" s="1049"/>
      <c r="Q18" s="1066"/>
      <c r="R18" s="1067"/>
      <c r="S18" s="1067"/>
      <c r="T18" s="1067"/>
      <c r="U18" s="1067"/>
      <c r="V18" s="1067"/>
      <c r="W18" s="1067"/>
      <c r="X18" s="1067"/>
      <c r="Y18" s="1067"/>
      <c r="Z18" s="1067"/>
      <c r="AA18" s="1067"/>
      <c r="AB18" s="1067"/>
      <c r="AC18" s="1067"/>
      <c r="AD18" s="1067"/>
      <c r="AE18" s="1068"/>
      <c r="AF18" s="1053"/>
      <c r="AG18" s="1054"/>
      <c r="AH18" s="1054"/>
      <c r="AI18" s="1054"/>
      <c r="AJ18" s="1055"/>
      <c r="AK18" s="1109"/>
      <c r="AL18" s="1110"/>
      <c r="AM18" s="1110"/>
      <c r="AN18" s="1110"/>
      <c r="AO18" s="1110"/>
      <c r="AP18" s="1110"/>
      <c r="AQ18" s="1110"/>
      <c r="AR18" s="1110"/>
      <c r="AS18" s="1110"/>
      <c r="AT18" s="1110"/>
      <c r="AU18" s="1107"/>
      <c r="AV18" s="1107"/>
      <c r="AW18" s="1107"/>
      <c r="AX18" s="1107"/>
      <c r="AY18" s="1108"/>
      <c r="AZ18" s="205"/>
      <c r="BA18" s="205"/>
      <c r="BB18" s="205"/>
      <c r="BC18" s="205"/>
      <c r="BD18" s="205"/>
      <c r="BE18" s="206"/>
      <c r="BF18" s="206"/>
      <c r="BG18" s="206"/>
      <c r="BH18" s="206"/>
      <c r="BI18" s="206"/>
      <c r="BJ18" s="206"/>
      <c r="BK18" s="206"/>
      <c r="BL18" s="206"/>
      <c r="BM18" s="206"/>
      <c r="BN18" s="206"/>
      <c r="BO18" s="206"/>
      <c r="BP18" s="206"/>
      <c r="BQ18" s="215">
        <v>12</v>
      </c>
      <c r="BR18" s="216"/>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7"/>
    </row>
    <row r="19" spans="1:131" s="208" customFormat="1" ht="26.25" customHeight="1" x14ac:dyDescent="0.15">
      <c r="A19" s="214">
        <v>13</v>
      </c>
      <c r="B19" s="1047"/>
      <c r="C19" s="1048"/>
      <c r="D19" s="1048"/>
      <c r="E19" s="1048"/>
      <c r="F19" s="1048"/>
      <c r="G19" s="1048"/>
      <c r="H19" s="1048"/>
      <c r="I19" s="1048"/>
      <c r="J19" s="1048"/>
      <c r="K19" s="1048"/>
      <c r="L19" s="1048"/>
      <c r="M19" s="1048"/>
      <c r="N19" s="1048"/>
      <c r="O19" s="1048"/>
      <c r="P19" s="1049"/>
      <c r="Q19" s="1066"/>
      <c r="R19" s="1067"/>
      <c r="S19" s="1067"/>
      <c r="T19" s="1067"/>
      <c r="U19" s="1067"/>
      <c r="V19" s="1067"/>
      <c r="W19" s="1067"/>
      <c r="X19" s="1067"/>
      <c r="Y19" s="1067"/>
      <c r="Z19" s="1067"/>
      <c r="AA19" s="1067"/>
      <c r="AB19" s="1067"/>
      <c r="AC19" s="1067"/>
      <c r="AD19" s="1067"/>
      <c r="AE19" s="1068"/>
      <c r="AF19" s="1053"/>
      <c r="AG19" s="1054"/>
      <c r="AH19" s="1054"/>
      <c r="AI19" s="1054"/>
      <c r="AJ19" s="1055"/>
      <c r="AK19" s="1109"/>
      <c r="AL19" s="1110"/>
      <c r="AM19" s="1110"/>
      <c r="AN19" s="1110"/>
      <c r="AO19" s="1110"/>
      <c r="AP19" s="1110"/>
      <c r="AQ19" s="1110"/>
      <c r="AR19" s="1110"/>
      <c r="AS19" s="1110"/>
      <c r="AT19" s="1110"/>
      <c r="AU19" s="1107"/>
      <c r="AV19" s="1107"/>
      <c r="AW19" s="1107"/>
      <c r="AX19" s="1107"/>
      <c r="AY19" s="1108"/>
      <c r="AZ19" s="205"/>
      <c r="BA19" s="205"/>
      <c r="BB19" s="205"/>
      <c r="BC19" s="205"/>
      <c r="BD19" s="205"/>
      <c r="BE19" s="206"/>
      <c r="BF19" s="206"/>
      <c r="BG19" s="206"/>
      <c r="BH19" s="206"/>
      <c r="BI19" s="206"/>
      <c r="BJ19" s="206"/>
      <c r="BK19" s="206"/>
      <c r="BL19" s="206"/>
      <c r="BM19" s="206"/>
      <c r="BN19" s="206"/>
      <c r="BO19" s="206"/>
      <c r="BP19" s="206"/>
      <c r="BQ19" s="215">
        <v>13</v>
      </c>
      <c r="BR19" s="216"/>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7"/>
    </row>
    <row r="20" spans="1:131" s="208" customFormat="1" ht="26.25" customHeight="1" x14ac:dyDescent="0.15">
      <c r="A20" s="214">
        <v>14</v>
      </c>
      <c r="B20" s="1047"/>
      <c r="C20" s="1048"/>
      <c r="D20" s="1048"/>
      <c r="E20" s="1048"/>
      <c r="F20" s="1048"/>
      <c r="G20" s="1048"/>
      <c r="H20" s="1048"/>
      <c r="I20" s="1048"/>
      <c r="J20" s="1048"/>
      <c r="K20" s="1048"/>
      <c r="L20" s="1048"/>
      <c r="M20" s="1048"/>
      <c r="N20" s="1048"/>
      <c r="O20" s="1048"/>
      <c r="P20" s="1049"/>
      <c r="Q20" s="1066"/>
      <c r="R20" s="1067"/>
      <c r="S20" s="1067"/>
      <c r="T20" s="1067"/>
      <c r="U20" s="1067"/>
      <c r="V20" s="1067"/>
      <c r="W20" s="1067"/>
      <c r="X20" s="1067"/>
      <c r="Y20" s="1067"/>
      <c r="Z20" s="1067"/>
      <c r="AA20" s="1067"/>
      <c r="AB20" s="1067"/>
      <c r="AC20" s="1067"/>
      <c r="AD20" s="1067"/>
      <c r="AE20" s="1068"/>
      <c r="AF20" s="1053"/>
      <c r="AG20" s="1054"/>
      <c r="AH20" s="1054"/>
      <c r="AI20" s="1054"/>
      <c r="AJ20" s="1055"/>
      <c r="AK20" s="1109"/>
      <c r="AL20" s="1110"/>
      <c r="AM20" s="1110"/>
      <c r="AN20" s="1110"/>
      <c r="AO20" s="1110"/>
      <c r="AP20" s="1110"/>
      <c r="AQ20" s="1110"/>
      <c r="AR20" s="1110"/>
      <c r="AS20" s="1110"/>
      <c r="AT20" s="1110"/>
      <c r="AU20" s="1107"/>
      <c r="AV20" s="1107"/>
      <c r="AW20" s="1107"/>
      <c r="AX20" s="1107"/>
      <c r="AY20" s="1108"/>
      <c r="AZ20" s="205"/>
      <c r="BA20" s="205"/>
      <c r="BB20" s="205"/>
      <c r="BC20" s="205"/>
      <c r="BD20" s="205"/>
      <c r="BE20" s="206"/>
      <c r="BF20" s="206"/>
      <c r="BG20" s="206"/>
      <c r="BH20" s="206"/>
      <c r="BI20" s="206"/>
      <c r="BJ20" s="206"/>
      <c r="BK20" s="206"/>
      <c r="BL20" s="206"/>
      <c r="BM20" s="206"/>
      <c r="BN20" s="206"/>
      <c r="BO20" s="206"/>
      <c r="BP20" s="206"/>
      <c r="BQ20" s="215">
        <v>14</v>
      </c>
      <c r="BR20" s="216"/>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7"/>
    </row>
    <row r="21" spans="1:131" s="208" customFormat="1" ht="26.25" customHeight="1" thickBot="1" x14ac:dyDescent="0.2">
      <c r="A21" s="214">
        <v>15</v>
      </c>
      <c r="B21" s="1047"/>
      <c r="C21" s="1048"/>
      <c r="D21" s="1048"/>
      <c r="E21" s="1048"/>
      <c r="F21" s="1048"/>
      <c r="G21" s="1048"/>
      <c r="H21" s="1048"/>
      <c r="I21" s="1048"/>
      <c r="J21" s="1048"/>
      <c r="K21" s="1048"/>
      <c r="L21" s="1048"/>
      <c r="M21" s="1048"/>
      <c r="N21" s="1048"/>
      <c r="O21" s="1048"/>
      <c r="P21" s="1049"/>
      <c r="Q21" s="1066"/>
      <c r="R21" s="1067"/>
      <c r="S21" s="1067"/>
      <c r="T21" s="1067"/>
      <c r="U21" s="1067"/>
      <c r="V21" s="1067"/>
      <c r="W21" s="1067"/>
      <c r="X21" s="1067"/>
      <c r="Y21" s="1067"/>
      <c r="Z21" s="1067"/>
      <c r="AA21" s="1067"/>
      <c r="AB21" s="1067"/>
      <c r="AC21" s="1067"/>
      <c r="AD21" s="1067"/>
      <c r="AE21" s="1068"/>
      <c r="AF21" s="1053"/>
      <c r="AG21" s="1054"/>
      <c r="AH21" s="1054"/>
      <c r="AI21" s="1054"/>
      <c r="AJ21" s="1055"/>
      <c r="AK21" s="1109"/>
      <c r="AL21" s="1110"/>
      <c r="AM21" s="1110"/>
      <c r="AN21" s="1110"/>
      <c r="AO21" s="1110"/>
      <c r="AP21" s="1110"/>
      <c r="AQ21" s="1110"/>
      <c r="AR21" s="1110"/>
      <c r="AS21" s="1110"/>
      <c r="AT21" s="1110"/>
      <c r="AU21" s="1107"/>
      <c r="AV21" s="1107"/>
      <c r="AW21" s="1107"/>
      <c r="AX21" s="1107"/>
      <c r="AY21" s="1108"/>
      <c r="AZ21" s="205"/>
      <c r="BA21" s="205"/>
      <c r="BB21" s="205"/>
      <c r="BC21" s="205"/>
      <c r="BD21" s="205"/>
      <c r="BE21" s="206"/>
      <c r="BF21" s="206"/>
      <c r="BG21" s="206"/>
      <c r="BH21" s="206"/>
      <c r="BI21" s="206"/>
      <c r="BJ21" s="206"/>
      <c r="BK21" s="206"/>
      <c r="BL21" s="206"/>
      <c r="BM21" s="206"/>
      <c r="BN21" s="206"/>
      <c r="BO21" s="206"/>
      <c r="BP21" s="206"/>
      <c r="BQ21" s="215">
        <v>15</v>
      </c>
      <c r="BR21" s="216"/>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7"/>
    </row>
    <row r="22" spans="1:131" s="208" customFormat="1" ht="26.25" customHeight="1" x14ac:dyDescent="0.15">
      <c r="A22" s="214">
        <v>16</v>
      </c>
      <c r="B22" s="1047"/>
      <c r="C22" s="1048"/>
      <c r="D22" s="1048"/>
      <c r="E22" s="1048"/>
      <c r="F22" s="1048"/>
      <c r="G22" s="1048"/>
      <c r="H22" s="1048"/>
      <c r="I22" s="1048"/>
      <c r="J22" s="1048"/>
      <c r="K22" s="1048"/>
      <c r="L22" s="1048"/>
      <c r="M22" s="1048"/>
      <c r="N22" s="1048"/>
      <c r="O22" s="1048"/>
      <c r="P22" s="1049"/>
      <c r="Q22" s="1104"/>
      <c r="R22" s="1105"/>
      <c r="S22" s="1105"/>
      <c r="T22" s="1105"/>
      <c r="U22" s="1105"/>
      <c r="V22" s="1105"/>
      <c r="W22" s="1105"/>
      <c r="X22" s="1105"/>
      <c r="Y22" s="1105"/>
      <c r="Z22" s="1105"/>
      <c r="AA22" s="1105"/>
      <c r="AB22" s="1105"/>
      <c r="AC22" s="1105"/>
      <c r="AD22" s="1105"/>
      <c r="AE22" s="1106"/>
      <c r="AF22" s="1053"/>
      <c r="AG22" s="1054"/>
      <c r="AH22" s="1054"/>
      <c r="AI22" s="1054"/>
      <c r="AJ22" s="1055"/>
      <c r="AK22" s="1100"/>
      <c r="AL22" s="1101"/>
      <c r="AM22" s="1101"/>
      <c r="AN22" s="1101"/>
      <c r="AO22" s="1101"/>
      <c r="AP22" s="1101"/>
      <c r="AQ22" s="1101"/>
      <c r="AR22" s="1101"/>
      <c r="AS22" s="1101"/>
      <c r="AT22" s="1101"/>
      <c r="AU22" s="1102"/>
      <c r="AV22" s="1102"/>
      <c r="AW22" s="1102"/>
      <c r="AX22" s="1102"/>
      <c r="AY22" s="1103"/>
      <c r="AZ22" s="1045" t="s">
        <v>367</v>
      </c>
      <c r="BA22" s="1045"/>
      <c r="BB22" s="1045"/>
      <c r="BC22" s="1045"/>
      <c r="BD22" s="1046"/>
      <c r="BE22" s="206"/>
      <c r="BF22" s="206"/>
      <c r="BG22" s="206"/>
      <c r="BH22" s="206"/>
      <c r="BI22" s="206"/>
      <c r="BJ22" s="206"/>
      <c r="BK22" s="206"/>
      <c r="BL22" s="206"/>
      <c r="BM22" s="206"/>
      <c r="BN22" s="206"/>
      <c r="BO22" s="206"/>
      <c r="BP22" s="206"/>
      <c r="BQ22" s="215">
        <v>16</v>
      </c>
      <c r="BR22" s="216"/>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1">
        <v>13008</v>
      </c>
      <c r="R23" s="1092"/>
      <c r="S23" s="1092"/>
      <c r="T23" s="1092"/>
      <c r="U23" s="1092"/>
      <c r="V23" s="1092">
        <v>12277</v>
      </c>
      <c r="W23" s="1092"/>
      <c r="X23" s="1092"/>
      <c r="Y23" s="1092"/>
      <c r="Z23" s="1092"/>
      <c r="AA23" s="1092">
        <v>731</v>
      </c>
      <c r="AB23" s="1092"/>
      <c r="AC23" s="1092"/>
      <c r="AD23" s="1092"/>
      <c r="AE23" s="1093"/>
      <c r="AF23" s="1094">
        <v>573</v>
      </c>
      <c r="AG23" s="1092"/>
      <c r="AH23" s="1092"/>
      <c r="AI23" s="1092"/>
      <c r="AJ23" s="1095"/>
      <c r="AK23" s="1096"/>
      <c r="AL23" s="1097"/>
      <c r="AM23" s="1097"/>
      <c r="AN23" s="1097"/>
      <c r="AO23" s="1097"/>
      <c r="AP23" s="1092">
        <v>13149</v>
      </c>
      <c r="AQ23" s="1092"/>
      <c r="AR23" s="1092"/>
      <c r="AS23" s="1092"/>
      <c r="AT23" s="1092"/>
      <c r="AU23" s="1098"/>
      <c r="AV23" s="1098"/>
      <c r="AW23" s="1098"/>
      <c r="AX23" s="1098"/>
      <c r="AY23" s="1099"/>
      <c r="AZ23" s="1088" t="s">
        <v>110</v>
      </c>
      <c r="BA23" s="1089"/>
      <c r="BB23" s="1089"/>
      <c r="BC23" s="1089"/>
      <c r="BD23" s="1090"/>
      <c r="BE23" s="206"/>
      <c r="BF23" s="206"/>
      <c r="BG23" s="206"/>
      <c r="BH23" s="206"/>
      <c r="BI23" s="206"/>
      <c r="BJ23" s="206"/>
      <c r="BK23" s="206"/>
      <c r="BL23" s="206"/>
      <c r="BM23" s="206"/>
      <c r="BN23" s="206"/>
      <c r="BO23" s="206"/>
      <c r="BP23" s="206"/>
      <c r="BQ23" s="215">
        <v>17</v>
      </c>
      <c r="BR23" s="216"/>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7"/>
    </row>
    <row r="24" spans="1:131" s="208" customFormat="1" ht="26.25" customHeight="1" x14ac:dyDescent="0.15">
      <c r="A24" s="1087" t="s">
        <v>370</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5"/>
      <c r="BA24" s="205"/>
      <c r="BB24" s="205"/>
      <c r="BC24" s="205"/>
      <c r="BD24" s="205"/>
      <c r="BE24" s="206"/>
      <c r="BF24" s="206"/>
      <c r="BG24" s="206"/>
      <c r="BH24" s="206"/>
      <c r="BI24" s="206"/>
      <c r="BJ24" s="206"/>
      <c r="BK24" s="206"/>
      <c r="BL24" s="206"/>
      <c r="BM24" s="206"/>
      <c r="BN24" s="206"/>
      <c r="BO24" s="206"/>
      <c r="BP24" s="206"/>
      <c r="BQ24" s="215">
        <v>18</v>
      </c>
      <c r="BR24" s="216"/>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7"/>
    </row>
    <row r="25" spans="1:131" s="200" customFormat="1" ht="26.25" customHeight="1" thickBot="1" x14ac:dyDescent="0.2">
      <c r="A25" s="1086" t="s">
        <v>371</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5"/>
      <c r="BK25" s="205"/>
      <c r="BL25" s="205"/>
      <c r="BM25" s="205"/>
      <c r="BN25" s="205"/>
      <c r="BO25" s="218"/>
      <c r="BP25" s="218"/>
      <c r="BQ25" s="215">
        <v>19</v>
      </c>
      <c r="BR25" s="216"/>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9"/>
    </row>
    <row r="26" spans="1:131" s="200" customFormat="1" ht="26.25" customHeight="1" x14ac:dyDescent="0.15">
      <c r="A26" s="1018" t="s">
        <v>348</v>
      </c>
      <c r="B26" s="1019"/>
      <c r="C26" s="1019"/>
      <c r="D26" s="1019"/>
      <c r="E26" s="1019"/>
      <c r="F26" s="1019"/>
      <c r="G26" s="1019"/>
      <c r="H26" s="1019"/>
      <c r="I26" s="1019"/>
      <c r="J26" s="1019"/>
      <c r="K26" s="1019"/>
      <c r="L26" s="1019"/>
      <c r="M26" s="1019"/>
      <c r="N26" s="1019"/>
      <c r="O26" s="1019"/>
      <c r="P26" s="1020"/>
      <c r="Q26" s="1024" t="s">
        <v>372</v>
      </c>
      <c r="R26" s="1025"/>
      <c r="S26" s="1025"/>
      <c r="T26" s="1025"/>
      <c r="U26" s="1026"/>
      <c r="V26" s="1024" t="s">
        <v>373</v>
      </c>
      <c r="W26" s="1025"/>
      <c r="X26" s="1025"/>
      <c r="Y26" s="1025"/>
      <c r="Z26" s="1026"/>
      <c r="AA26" s="1024" t="s">
        <v>374</v>
      </c>
      <c r="AB26" s="1025"/>
      <c r="AC26" s="1025"/>
      <c r="AD26" s="1025"/>
      <c r="AE26" s="1025"/>
      <c r="AF26" s="1082" t="s">
        <v>375</v>
      </c>
      <c r="AG26" s="1031"/>
      <c r="AH26" s="1031"/>
      <c r="AI26" s="1031"/>
      <c r="AJ26" s="1083"/>
      <c r="AK26" s="1025" t="s">
        <v>376</v>
      </c>
      <c r="AL26" s="1025"/>
      <c r="AM26" s="1025"/>
      <c r="AN26" s="1025"/>
      <c r="AO26" s="1026"/>
      <c r="AP26" s="1024" t="s">
        <v>377</v>
      </c>
      <c r="AQ26" s="1025"/>
      <c r="AR26" s="1025"/>
      <c r="AS26" s="1025"/>
      <c r="AT26" s="1026"/>
      <c r="AU26" s="1024" t="s">
        <v>378</v>
      </c>
      <c r="AV26" s="1025"/>
      <c r="AW26" s="1025"/>
      <c r="AX26" s="1025"/>
      <c r="AY26" s="1026"/>
      <c r="AZ26" s="1024" t="s">
        <v>379</v>
      </c>
      <c r="BA26" s="1025"/>
      <c r="BB26" s="1025"/>
      <c r="BC26" s="1025"/>
      <c r="BD26" s="1026"/>
      <c r="BE26" s="1024" t="s">
        <v>355</v>
      </c>
      <c r="BF26" s="1025"/>
      <c r="BG26" s="1025"/>
      <c r="BH26" s="1025"/>
      <c r="BI26" s="1040"/>
      <c r="BJ26" s="205"/>
      <c r="BK26" s="205"/>
      <c r="BL26" s="205"/>
      <c r="BM26" s="205"/>
      <c r="BN26" s="205"/>
      <c r="BO26" s="218"/>
      <c r="BP26" s="218"/>
      <c r="BQ26" s="215">
        <v>20</v>
      </c>
      <c r="BR26" s="216"/>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9"/>
    </row>
    <row r="27" spans="1:131" s="200"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5"/>
      <c r="BK27" s="205"/>
      <c r="BL27" s="205"/>
      <c r="BM27" s="205"/>
      <c r="BN27" s="205"/>
      <c r="BO27" s="218"/>
      <c r="BP27" s="218"/>
      <c r="BQ27" s="215">
        <v>21</v>
      </c>
      <c r="BR27" s="216"/>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9"/>
    </row>
    <row r="28" spans="1:131" s="200" customFormat="1" ht="26.25" customHeight="1" thickTop="1" x14ac:dyDescent="0.15">
      <c r="A28" s="219">
        <v>1</v>
      </c>
      <c r="B28" s="1073" t="s">
        <v>380</v>
      </c>
      <c r="C28" s="1074"/>
      <c r="D28" s="1074"/>
      <c r="E28" s="1074"/>
      <c r="F28" s="1074"/>
      <c r="G28" s="1074"/>
      <c r="H28" s="1074"/>
      <c r="I28" s="1074"/>
      <c r="J28" s="1074"/>
      <c r="K28" s="1074"/>
      <c r="L28" s="1074"/>
      <c r="M28" s="1074"/>
      <c r="N28" s="1074"/>
      <c r="O28" s="1074"/>
      <c r="P28" s="1075"/>
      <c r="Q28" s="1076">
        <v>3723</v>
      </c>
      <c r="R28" s="1077"/>
      <c r="S28" s="1077"/>
      <c r="T28" s="1077"/>
      <c r="U28" s="1077"/>
      <c r="V28" s="1077">
        <v>3597</v>
      </c>
      <c r="W28" s="1077"/>
      <c r="X28" s="1077"/>
      <c r="Y28" s="1077"/>
      <c r="Z28" s="1077"/>
      <c r="AA28" s="1077">
        <v>126</v>
      </c>
      <c r="AB28" s="1077"/>
      <c r="AC28" s="1077"/>
      <c r="AD28" s="1077"/>
      <c r="AE28" s="1078"/>
      <c r="AF28" s="1079">
        <v>126</v>
      </c>
      <c r="AG28" s="1077"/>
      <c r="AH28" s="1077"/>
      <c r="AI28" s="1077"/>
      <c r="AJ28" s="1080"/>
      <c r="AK28" s="1081">
        <v>267</v>
      </c>
      <c r="AL28" s="1069"/>
      <c r="AM28" s="1069"/>
      <c r="AN28" s="1069"/>
      <c r="AO28" s="1069"/>
      <c r="AP28" s="1069" t="s">
        <v>560</v>
      </c>
      <c r="AQ28" s="1069"/>
      <c r="AR28" s="1069"/>
      <c r="AS28" s="1069"/>
      <c r="AT28" s="1069"/>
      <c r="AU28" s="1069" t="s">
        <v>560</v>
      </c>
      <c r="AV28" s="1069"/>
      <c r="AW28" s="1069"/>
      <c r="AX28" s="1069"/>
      <c r="AY28" s="1069"/>
      <c r="AZ28" s="1070"/>
      <c r="BA28" s="1070"/>
      <c r="BB28" s="1070"/>
      <c r="BC28" s="1070"/>
      <c r="BD28" s="1070"/>
      <c r="BE28" s="1071"/>
      <c r="BF28" s="1071"/>
      <c r="BG28" s="1071"/>
      <c r="BH28" s="1071"/>
      <c r="BI28" s="1072"/>
      <c r="BJ28" s="205"/>
      <c r="BK28" s="205"/>
      <c r="BL28" s="205"/>
      <c r="BM28" s="205"/>
      <c r="BN28" s="205"/>
      <c r="BO28" s="218"/>
      <c r="BP28" s="218"/>
      <c r="BQ28" s="215">
        <v>22</v>
      </c>
      <c r="BR28" s="216"/>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9"/>
    </row>
    <row r="29" spans="1:131" s="200" customFormat="1" ht="26.25" customHeight="1" x14ac:dyDescent="0.15">
      <c r="A29" s="219">
        <v>2</v>
      </c>
      <c r="B29" s="1047" t="s">
        <v>381</v>
      </c>
      <c r="C29" s="1048"/>
      <c r="D29" s="1048"/>
      <c r="E29" s="1048"/>
      <c r="F29" s="1048"/>
      <c r="G29" s="1048"/>
      <c r="H29" s="1048"/>
      <c r="I29" s="1048"/>
      <c r="J29" s="1048"/>
      <c r="K29" s="1048"/>
      <c r="L29" s="1048"/>
      <c r="M29" s="1048"/>
      <c r="N29" s="1048"/>
      <c r="O29" s="1048"/>
      <c r="P29" s="1049"/>
      <c r="Q29" s="1066">
        <v>222</v>
      </c>
      <c r="R29" s="1067"/>
      <c r="S29" s="1067"/>
      <c r="T29" s="1067"/>
      <c r="U29" s="1067"/>
      <c r="V29" s="1067">
        <v>221</v>
      </c>
      <c r="W29" s="1067"/>
      <c r="X29" s="1067"/>
      <c r="Y29" s="1067"/>
      <c r="Z29" s="1067"/>
      <c r="AA29" s="1067">
        <v>1</v>
      </c>
      <c r="AB29" s="1067"/>
      <c r="AC29" s="1067"/>
      <c r="AD29" s="1067"/>
      <c r="AE29" s="1068"/>
      <c r="AF29" s="1053">
        <v>1</v>
      </c>
      <c r="AG29" s="1054"/>
      <c r="AH29" s="1054"/>
      <c r="AI29" s="1054"/>
      <c r="AJ29" s="1055"/>
      <c r="AK29" s="1006">
        <v>62</v>
      </c>
      <c r="AL29" s="989"/>
      <c r="AM29" s="989"/>
      <c r="AN29" s="989"/>
      <c r="AO29" s="989"/>
      <c r="AP29" s="989" t="s">
        <v>561</v>
      </c>
      <c r="AQ29" s="989"/>
      <c r="AR29" s="989"/>
      <c r="AS29" s="989"/>
      <c r="AT29" s="989"/>
      <c r="AU29" s="989" t="s">
        <v>561</v>
      </c>
      <c r="AV29" s="989"/>
      <c r="AW29" s="989"/>
      <c r="AX29" s="989"/>
      <c r="AY29" s="989"/>
      <c r="AZ29" s="1065"/>
      <c r="BA29" s="1065"/>
      <c r="BB29" s="1065"/>
      <c r="BC29" s="1065"/>
      <c r="BD29" s="1065"/>
      <c r="BE29" s="1042"/>
      <c r="BF29" s="1042"/>
      <c r="BG29" s="1042"/>
      <c r="BH29" s="1042"/>
      <c r="BI29" s="1043"/>
      <c r="BJ29" s="205"/>
      <c r="BK29" s="205"/>
      <c r="BL29" s="205"/>
      <c r="BM29" s="205"/>
      <c r="BN29" s="205"/>
      <c r="BO29" s="218"/>
      <c r="BP29" s="218"/>
      <c r="BQ29" s="215">
        <v>23</v>
      </c>
      <c r="BR29" s="216"/>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9"/>
    </row>
    <row r="30" spans="1:131" s="200" customFormat="1" ht="26.25" customHeight="1" x14ac:dyDescent="0.15">
      <c r="A30" s="219">
        <v>3</v>
      </c>
      <c r="B30" s="1047" t="s">
        <v>382</v>
      </c>
      <c r="C30" s="1048"/>
      <c r="D30" s="1048"/>
      <c r="E30" s="1048"/>
      <c r="F30" s="1048"/>
      <c r="G30" s="1048"/>
      <c r="H30" s="1048"/>
      <c r="I30" s="1048"/>
      <c r="J30" s="1048"/>
      <c r="K30" s="1048"/>
      <c r="L30" s="1048"/>
      <c r="M30" s="1048"/>
      <c r="N30" s="1048"/>
      <c r="O30" s="1048"/>
      <c r="P30" s="1049"/>
      <c r="Q30" s="1066">
        <v>1881</v>
      </c>
      <c r="R30" s="1067"/>
      <c r="S30" s="1067"/>
      <c r="T30" s="1067"/>
      <c r="U30" s="1067"/>
      <c r="V30" s="1067">
        <v>1717</v>
      </c>
      <c r="W30" s="1067"/>
      <c r="X30" s="1067"/>
      <c r="Y30" s="1067"/>
      <c r="Z30" s="1067"/>
      <c r="AA30" s="1067">
        <v>164</v>
      </c>
      <c r="AB30" s="1067"/>
      <c r="AC30" s="1067"/>
      <c r="AD30" s="1067"/>
      <c r="AE30" s="1068"/>
      <c r="AF30" s="1053">
        <v>164</v>
      </c>
      <c r="AG30" s="1054"/>
      <c r="AH30" s="1054"/>
      <c r="AI30" s="1054"/>
      <c r="AJ30" s="1055"/>
      <c r="AK30" s="1006">
        <v>254</v>
      </c>
      <c r="AL30" s="989"/>
      <c r="AM30" s="989"/>
      <c r="AN30" s="989"/>
      <c r="AO30" s="989"/>
      <c r="AP30" s="989" t="s">
        <v>561</v>
      </c>
      <c r="AQ30" s="989"/>
      <c r="AR30" s="989"/>
      <c r="AS30" s="989"/>
      <c r="AT30" s="989"/>
      <c r="AU30" s="989" t="s">
        <v>561</v>
      </c>
      <c r="AV30" s="989"/>
      <c r="AW30" s="989"/>
      <c r="AX30" s="989"/>
      <c r="AY30" s="989"/>
      <c r="AZ30" s="1065"/>
      <c r="BA30" s="1065"/>
      <c r="BB30" s="1065"/>
      <c r="BC30" s="1065"/>
      <c r="BD30" s="1065"/>
      <c r="BE30" s="1042"/>
      <c r="BF30" s="1042"/>
      <c r="BG30" s="1042"/>
      <c r="BH30" s="1042"/>
      <c r="BI30" s="1043"/>
      <c r="BJ30" s="205"/>
      <c r="BK30" s="205"/>
      <c r="BL30" s="205"/>
      <c r="BM30" s="205"/>
      <c r="BN30" s="205"/>
      <c r="BO30" s="218"/>
      <c r="BP30" s="218"/>
      <c r="BQ30" s="215">
        <v>24</v>
      </c>
      <c r="BR30" s="216"/>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9"/>
    </row>
    <row r="31" spans="1:131" s="200" customFormat="1" ht="26.25" customHeight="1" x14ac:dyDescent="0.15">
      <c r="A31" s="219">
        <v>4</v>
      </c>
      <c r="B31" s="1047" t="s">
        <v>383</v>
      </c>
      <c r="C31" s="1048"/>
      <c r="D31" s="1048"/>
      <c r="E31" s="1048"/>
      <c r="F31" s="1048"/>
      <c r="G31" s="1048"/>
      <c r="H31" s="1048"/>
      <c r="I31" s="1048"/>
      <c r="J31" s="1048"/>
      <c r="K31" s="1048"/>
      <c r="L31" s="1048"/>
      <c r="M31" s="1048"/>
      <c r="N31" s="1048"/>
      <c r="O31" s="1048"/>
      <c r="P31" s="1049"/>
      <c r="Q31" s="1066">
        <v>14</v>
      </c>
      <c r="R31" s="1067"/>
      <c r="S31" s="1067"/>
      <c r="T31" s="1067"/>
      <c r="U31" s="1067"/>
      <c r="V31" s="1067">
        <v>14</v>
      </c>
      <c r="W31" s="1067"/>
      <c r="X31" s="1067"/>
      <c r="Y31" s="1067"/>
      <c r="Z31" s="1067"/>
      <c r="AA31" s="1067" t="s">
        <v>561</v>
      </c>
      <c r="AB31" s="1067"/>
      <c r="AC31" s="1067"/>
      <c r="AD31" s="1067"/>
      <c r="AE31" s="1068"/>
      <c r="AF31" s="1053" t="s">
        <v>110</v>
      </c>
      <c r="AG31" s="1054"/>
      <c r="AH31" s="1054"/>
      <c r="AI31" s="1054"/>
      <c r="AJ31" s="1055"/>
      <c r="AK31" s="1006">
        <v>13</v>
      </c>
      <c r="AL31" s="989"/>
      <c r="AM31" s="989"/>
      <c r="AN31" s="989"/>
      <c r="AO31" s="989"/>
      <c r="AP31" s="989" t="s">
        <v>561</v>
      </c>
      <c r="AQ31" s="989"/>
      <c r="AR31" s="989"/>
      <c r="AS31" s="989"/>
      <c r="AT31" s="989"/>
      <c r="AU31" s="989" t="s">
        <v>561</v>
      </c>
      <c r="AV31" s="989"/>
      <c r="AW31" s="989"/>
      <c r="AX31" s="989"/>
      <c r="AY31" s="989"/>
      <c r="AZ31" s="1065"/>
      <c r="BA31" s="1065"/>
      <c r="BB31" s="1065"/>
      <c r="BC31" s="1065"/>
      <c r="BD31" s="1065"/>
      <c r="BE31" s="1042"/>
      <c r="BF31" s="1042"/>
      <c r="BG31" s="1042"/>
      <c r="BH31" s="1042"/>
      <c r="BI31" s="1043"/>
      <c r="BJ31" s="205"/>
      <c r="BK31" s="205"/>
      <c r="BL31" s="205"/>
      <c r="BM31" s="205"/>
      <c r="BN31" s="205"/>
      <c r="BO31" s="218"/>
      <c r="BP31" s="218"/>
      <c r="BQ31" s="215">
        <v>25</v>
      </c>
      <c r="BR31" s="216"/>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9"/>
    </row>
    <row r="32" spans="1:131" s="200" customFormat="1" ht="26.25" customHeight="1" x14ac:dyDescent="0.15">
      <c r="A32" s="219">
        <v>5</v>
      </c>
      <c r="B32" s="1047" t="s">
        <v>384</v>
      </c>
      <c r="C32" s="1048"/>
      <c r="D32" s="1048"/>
      <c r="E32" s="1048"/>
      <c r="F32" s="1048"/>
      <c r="G32" s="1048"/>
      <c r="H32" s="1048"/>
      <c r="I32" s="1048"/>
      <c r="J32" s="1048"/>
      <c r="K32" s="1048"/>
      <c r="L32" s="1048"/>
      <c r="M32" s="1048"/>
      <c r="N32" s="1048"/>
      <c r="O32" s="1048"/>
      <c r="P32" s="1049"/>
      <c r="Q32" s="1066">
        <v>243</v>
      </c>
      <c r="R32" s="1067"/>
      <c r="S32" s="1067"/>
      <c r="T32" s="1067"/>
      <c r="U32" s="1067"/>
      <c r="V32" s="1067">
        <v>222</v>
      </c>
      <c r="W32" s="1067"/>
      <c r="X32" s="1067"/>
      <c r="Y32" s="1067"/>
      <c r="Z32" s="1067"/>
      <c r="AA32" s="1067">
        <v>20</v>
      </c>
      <c r="AB32" s="1067"/>
      <c r="AC32" s="1067"/>
      <c r="AD32" s="1067"/>
      <c r="AE32" s="1068"/>
      <c r="AF32" s="1053">
        <v>382</v>
      </c>
      <c r="AG32" s="1054"/>
      <c r="AH32" s="1054"/>
      <c r="AI32" s="1054"/>
      <c r="AJ32" s="1055"/>
      <c r="AK32" s="1006" t="s">
        <v>560</v>
      </c>
      <c r="AL32" s="989"/>
      <c r="AM32" s="989"/>
      <c r="AN32" s="989"/>
      <c r="AO32" s="989"/>
      <c r="AP32" s="989">
        <v>2367</v>
      </c>
      <c r="AQ32" s="989"/>
      <c r="AR32" s="989"/>
      <c r="AS32" s="989"/>
      <c r="AT32" s="989"/>
      <c r="AU32" s="989" t="s">
        <v>560</v>
      </c>
      <c r="AV32" s="989"/>
      <c r="AW32" s="989"/>
      <c r="AX32" s="989"/>
      <c r="AY32" s="989"/>
      <c r="AZ32" s="1065"/>
      <c r="BA32" s="1065"/>
      <c r="BB32" s="1065"/>
      <c r="BC32" s="1065"/>
      <c r="BD32" s="1065"/>
      <c r="BE32" s="1042" t="s">
        <v>385</v>
      </c>
      <c r="BF32" s="1042"/>
      <c r="BG32" s="1042"/>
      <c r="BH32" s="1042"/>
      <c r="BI32" s="1043"/>
      <c r="BJ32" s="205"/>
      <c r="BK32" s="205"/>
      <c r="BL32" s="205"/>
      <c r="BM32" s="205"/>
      <c r="BN32" s="205"/>
      <c r="BO32" s="218"/>
      <c r="BP32" s="218"/>
      <c r="BQ32" s="215">
        <v>26</v>
      </c>
      <c r="BR32" s="216"/>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9"/>
    </row>
    <row r="33" spans="1:131" s="200" customFormat="1" ht="26.25" customHeight="1" x14ac:dyDescent="0.15">
      <c r="A33" s="219">
        <v>6</v>
      </c>
      <c r="B33" s="1047" t="s">
        <v>386</v>
      </c>
      <c r="C33" s="1048"/>
      <c r="D33" s="1048"/>
      <c r="E33" s="1048"/>
      <c r="F33" s="1048"/>
      <c r="G33" s="1048"/>
      <c r="H33" s="1048"/>
      <c r="I33" s="1048"/>
      <c r="J33" s="1048"/>
      <c r="K33" s="1048"/>
      <c r="L33" s="1048"/>
      <c r="M33" s="1048"/>
      <c r="N33" s="1048"/>
      <c r="O33" s="1048"/>
      <c r="P33" s="1049"/>
      <c r="Q33" s="1066">
        <v>286</v>
      </c>
      <c r="R33" s="1067"/>
      <c r="S33" s="1067"/>
      <c r="T33" s="1067"/>
      <c r="U33" s="1067"/>
      <c r="V33" s="1067">
        <v>273</v>
      </c>
      <c r="W33" s="1067"/>
      <c r="X33" s="1067"/>
      <c r="Y33" s="1067"/>
      <c r="Z33" s="1067"/>
      <c r="AA33" s="1067">
        <v>13</v>
      </c>
      <c r="AB33" s="1067"/>
      <c r="AC33" s="1067"/>
      <c r="AD33" s="1067"/>
      <c r="AE33" s="1068"/>
      <c r="AF33" s="1053">
        <v>13</v>
      </c>
      <c r="AG33" s="1054"/>
      <c r="AH33" s="1054"/>
      <c r="AI33" s="1054"/>
      <c r="AJ33" s="1055"/>
      <c r="AK33" s="1006">
        <v>63</v>
      </c>
      <c r="AL33" s="989"/>
      <c r="AM33" s="989"/>
      <c r="AN33" s="989"/>
      <c r="AO33" s="989"/>
      <c r="AP33" s="989">
        <v>1214</v>
      </c>
      <c r="AQ33" s="989"/>
      <c r="AR33" s="989"/>
      <c r="AS33" s="989"/>
      <c r="AT33" s="989"/>
      <c r="AU33" s="989">
        <v>833</v>
      </c>
      <c r="AV33" s="989"/>
      <c r="AW33" s="989"/>
      <c r="AX33" s="989"/>
      <c r="AY33" s="989"/>
      <c r="AZ33" s="1065" t="s">
        <v>560</v>
      </c>
      <c r="BA33" s="1065"/>
      <c r="BB33" s="1065"/>
      <c r="BC33" s="1065"/>
      <c r="BD33" s="1065"/>
      <c r="BE33" s="1042" t="s">
        <v>387</v>
      </c>
      <c r="BF33" s="1042"/>
      <c r="BG33" s="1042"/>
      <c r="BH33" s="1042"/>
      <c r="BI33" s="1043"/>
      <c r="BJ33" s="205"/>
      <c r="BK33" s="205"/>
      <c r="BL33" s="205"/>
      <c r="BM33" s="205"/>
      <c r="BN33" s="205"/>
      <c r="BO33" s="218"/>
      <c r="BP33" s="218"/>
      <c r="BQ33" s="215">
        <v>27</v>
      </c>
      <c r="BR33" s="216"/>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9"/>
    </row>
    <row r="34" spans="1:131" s="200" customFormat="1" ht="26.25" customHeight="1" x14ac:dyDescent="0.15">
      <c r="A34" s="219">
        <v>7</v>
      </c>
      <c r="B34" s="1047" t="s">
        <v>388</v>
      </c>
      <c r="C34" s="1048"/>
      <c r="D34" s="1048"/>
      <c r="E34" s="1048"/>
      <c r="F34" s="1048"/>
      <c r="G34" s="1048"/>
      <c r="H34" s="1048"/>
      <c r="I34" s="1048"/>
      <c r="J34" s="1048"/>
      <c r="K34" s="1048"/>
      <c r="L34" s="1048"/>
      <c r="M34" s="1048"/>
      <c r="N34" s="1048"/>
      <c r="O34" s="1048"/>
      <c r="P34" s="1049"/>
      <c r="Q34" s="1066">
        <v>1288</v>
      </c>
      <c r="R34" s="1067"/>
      <c r="S34" s="1067"/>
      <c r="T34" s="1067"/>
      <c r="U34" s="1067"/>
      <c r="V34" s="1067">
        <v>1244</v>
      </c>
      <c r="W34" s="1067"/>
      <c r="X34" s="1067"/>
      <c r="Y34" s="1067"/>
      <c r="Z34" s="1067"/>
      <c r="AA34" s="1067">
        <v>44</v>
      </c>
      <c r="AB34" s="1067"/>
      <c r="AC34" s="1067"/>
      <c r="AD34" s="1067"/>
      <c r="AE34" s="1068"/>
      <c r="AF34" s="1053">
        <v>34</v>
      </c>
      <c r="AG34" s="1054"/>
      <c r="AH34" s="1054"/>
      <c r="AI34" s="1054"/>
      <c r="AJ34" s="1055"/>
      <c r="AK34" s="1006">
        <v>657</v>
      </c>
      <c r="AL34" s="989"/>
      <c r="AM34" s="989"/>
      <c r="AN34" s="989"/>
      <c r="AO34" s="989"/>
      <c r="AP34" s="989">
        <v>7731</v>
      </c>
      <c r="AQ34" s="989"/>
      <c r="AR34" s="989"/>
      <c r="AS34" s="989"/>
      <c r="AT34" s="989"/>
      <c r="AU34" s="989">
        <v>6417</v>
      </c>
      <c r="AV34" s="989"/>
      <c r="AW34" s="989"/>
      <c r="AX34" s="989"/>
      <c r="AY34" s="989"/>
      <c r="AZ34" s="1065" t="s">
        <v>560</v>
      </c>
      <c r="BA34" s="1065"/>
      <c r="BB34" s="1065"/>
      <c r="BC34" s="1065"/>
      <c r="BD34" s="1065"/>
      <c r="BE34" s="1042" t="s">
        <v>387</v>
      </c>
      <c r="BF34" s="1042"/>
      <c r="BG34" s="1042"/>
      <c r="BH34" s="1042"/>
      <c r="BI34" s="1043"/>
      <c r="BJ34" s="205"/>
      <c r="BK34" s="205"/>
      <c r="BL34" s="205"/>
      <c r="BM34" s="205"/>
      <c r="BN34" s="205"/>
      <c r="BO34" s="218"/>
      <c r="BP34" s="218"/>
      <c r="BQ34" s="215">
        <v>28</v>
      </c>
      <c r="BR34" s="216"/>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9"/>
    </row>
    <row r="35" spans="1:131" s="200" customFormat="1" ht="26.25" customHeight="1" x14ac:dyDescent="0.15">
      <c r="A35" s="219">
        <v>8</v>
      </c>
      <c r="B35" s="1047" t="s">
        <v>389</v>
      </c>
      <c r="C35" s="1048"/>
      <c r="D35" s="1048"/>
      <c r="E35" s="1048"/>
      <c r="F35" s="1048"/>
      <c r="G35" s="1048"/>
      <c r="H35" s="1048"/>
      <c r="I35" s="1048"/>
      <c r="J35" s="1048"/>
      <c r="K35" s="1048"/>
      <c r="L35" s="1048"/>
      <c r="M35" s="1048"/>
      <c r="N35" s="1048"/>
      <c r="O35" s="1048"/>
      <c r="P35" s="1049"/>
      <c r="Q35" s="1066">
        <v>269</v>
      </c>
      <c r="R35" s="1067"/>
      <c r="S35" s="1067"/>
      <c r="T35" s="1067"/>
      <c r="U35" s="1067"/>
      <c r="V35" s="1067">
        <v>253</v>
      </c>
      <c r="W35" s="1067"/>
      <c r="X35" s="1067"/>
      <c r="Y35" s="1067"/>
      <c r="Z35" s="1067"/>
      <c r="AA35" s="1067">
        <v>17</v>
      </c>
      <c r="AB35" s="1067"/>
      <c r="AC35" s="1067"/>
      <c r="AD35" s="1067"/>
      <c r="AE35" s="1068"/>
      <c r="AF35" s="1053">
        <v>17</v>
      </c>
      <c r="AG35" s="1054"/>
      <c r="AH35" s="1054"/>
      <c r="AI35" s="1054"/>
      <c r="AJ35" s="1055"/>
      <c r="AK35" s="1006">
        <v>205</v>
      </c>
      <c r="AL35" s="989"/>
      <c r="AM35" s="989"/>
      <c r="AN35" s="989"/>
      <c r="AO35" s="989"/>
      <c r="AP35" s="989">
        <v>1129</v>
      </c>
      <c r="AQ35" s="989"/>
      <c r="AR35" s="989"/>
      <c r="AS35" s="989"/>
      <c r="AT35" s="989"/>
      <c r="AU35" s="989">
        <v>1033</v>
      </c>
      <c r="AV35" s="989"/>
      <c r="AW35" s="989"/>
      <c r="AX35" s="989"/>
      <c r="AY35" s="989"/>
      <c r="AZ35" s="1065" t="s">
        <v>560</v>
      </c>
      <c r="BA35" s="1065"/>
      <c r="BB35" s="1065"/>
      <c r="BC35" s="1065"/>
      <c r="BD35" s="1065"/>
      <c r="BE35" s="1042" t="s">
        <v>387</v>
      </c>
      <c r="BF35" s="1042"/>
      <c r="BG35" s="1042"/>
      <c r="BH35" s="1042"/>
      <c r="BI35" s="1043"/>
      <c r="BJ35" s="205"/>
      <c r="BK35" s="205"/>
      <c r="BL35" s="205"/>
      <c r="BM35" s="205"/>
      <c r="BN35" s="205"/>
      <c r="BO35" s="218"/>
      <c r="BP35" s="218"/>
      <c r="BQ35" s="215">
        <v>29</v>
      </c>
      <c r="BR35" s="216"/>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9"/>
    </row>
    <row r="36" spans="1:131" s="200" customFormat="1" ht="26.25" customHeight="1" x14ac:dyDescent="0.15">
      <c r="A36" s="219">
        <v>9</v>
      </c>
      <c r="B36" s="1047"/>
      <c r="C36" s="1048"/>
      <c r="D36" s="1048"/>
      <c r="E36" s="1048"/>
      <c r="F36" s="1048"/>
      <c r="G36" s="1048"/>
      <c r="H36" s="1048"/>
      <c r="I36" s="1048"/>
      <c r="J36" s="1048"/>
      <c r="K36" s="1048"/>
      <c r="L36" s="1048"/>
      <c r="M36" s="1048"/>
      <c r="N36" s="1048"/>
      <c r="O36" s="1048"/>
      <c r="P36" s="1049"/>
      <c r="Q36" s="1066"/>
      <c r="R36" s="1067"/>
      <c r="S36" s="1067"/>
      <c r="T36" s="1067"/>
      <c r="U36" s="1067"/>
      <c r="V36" s="1067"/>
      <c r="W36" s="1067"/>
      <c r="X36" s="1067"/>
      <c r="Y36" s="1067"/>
      <c r="Z36" s="1067"/>
      <c r="AA36" s="1067"/>
      <c r="AB36" s="1067"/>
      <c r="AC36" s="1067"/>
      <c r="AD36" s="1067"/>
      <c r="AE36" s="1068"/>
      <c r="AF36" s="1053"/>
      <c r="AG36" s="1054"/>
      <c r="AH36" s="1054"/>
      <c r="AI36" s="1054"/>
      <c r="AJ36" s="1055"/>
      <c r="AK36" s="1006"/>
      <c r="AL36" s="989"/>
      <c r="AM36" s="989"/>
      <c r="AN36" s="989"/>
      <c r="AO36" s="989"/>
      <c r="AP36" s="989"/>
      <c r="AQ36" s="989"/>
      <c r="AR36" s="989"/>
      <c r="AS36" s="989"/>
      <c r="AT36" s="989"/>
      <c r="AU36" s="989"/>
      <c r="AV36" s="989"/>
      <c r="AW36" s="989"/>
      <c r="AX36" s="989"/>
      <c r="AY36" s="989"/>
      <c r="AZ36" s="1065"/>
      <c r="BA36" s="1065"/>
      <c r="BB36" s="1065"/>
      <c r="BC36" s="1065"/>
      <c r="BD36" s="1065"/>
      <c r="BE36" s="1042"/>
      <c r="BF36" s="1042"/>
      <c r="BG36" s="1042"/>
      <c r="BH36" s="1042"/>
      <c r="BI36" s="1043"/>
      <c r="BJ36" s="205"/>
      <c r="BK36" s="205"/>
      <c r="BL36" s="205"/>
      <c r="BM36" s="205"/>
      <c r="BN36" s="205"/>
      <c r="BO36" s="218"/>
      <c r="BP36" s="218"/>
      <c r="BQ36" s="215">
        <v>30</v>
      </c>
      <c r="BR36" s="216"/>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9"/>
    </row>
    <row r="37" spans="1:131" s="200" customFormat="1" ht="26.25" customHeight="1" x14ac:dyDescent="0.15">
      <c r="A37" s="219">
        <v>10</v>
      </c>
      <c r="B37" s="1047"/>
      <c r="C37" s="1048"/>
      <c r="D37" s="1048"/>
      <c r="E37" s="1048"/>
      <c r="F37" s="1048"/>
      <c r="G37" s="1048"/>
      <c r="H37" s="1048"/>
      <c r="I37" s="1048"/>
      <c r="J37" s="1048"/>
      <c r="K37" s="1048"/>
      <c r="L37" s="1048"/>
      <c r="M37" s="1048"/>
      <c r="N37" s="1048"/>
      <c r="O37" s="1048"/>
      <c r="P37" s="1049"/>
      <c r="Q37" s="1066"/>
      <c r="R37" s="1067"/>
      <c r="S37" s="1067"/>
      <c r="T37" s="1067"/>
      <c r="U37" s="1067"/>
      <c r="V37" s="1067"/>
      <c r="W37" s="1067"/>
      <c r="X37" s="1067"/>
      <c r="Y37" s="1067"/>
      <c r="Z37" s="1067"/>
      <c r="AA37" s="1067"/>
      <c r="AB37" s="1067"/>
      <c r="AC37" s="1067"/>
      <c r="AD37" s="1067"/>
      <c r="AE37" s="1068"/>
      <c r="AF37" s="1053"/>
      <c r="AG37" s="1054"/>
      <c r="AH37" s="1054"/>
      <c r="AI37" s="1054"/>
      <c r="AJ37" s="1055"/>
      <c r="AK37" s="1006"/>
      <c r="AL37" s="989"/>
      <c r="AM37" s="989"/>
      <c r="AN37" s="989"/>
      <c r="AO37" s="989"/>
      <c r="AP37" s="989"/>
      <c r="AQ37" s="989"/>
      <c r="AR37" s="989"/>
      <c r="AS37" s="989"/>
      <c r="AT37" s="989"/>
      <c r="AU37" s="989"/>
      <c r="AV37" s="989"/>
      <c r="AW37" s="989"/>
      <c r="AX37" s="989"/>
      <c r="AY37" s="989"/>
      <c r="AZ37" s="1065"/>
      <c r="BA37" s="1065"/>
      <c r="BB37" s="1065"/>
      <c r="BC37" s="1065"/>
      <c r="BD37" s="1065"/>
      <c r="BE37" s="1042"/>
      <c r="BF37" s="1042"/>
      <c r="BG37" s="1042"/>
      <c r="BH37" s="1042"/>
      <c r="BI37" s="1043"/>
      <c r="BJ37" s="205"/>
      <c r="BK37" s="205"/>
      <c r="BL37" s="205"/>
      <c r="BM37" s="205"/>
      <c r="BN37" s="205"/>
      <c r="BO37" s="218"/>
      <c r="BP37" s="218"/>
      <c r="BQ37" s="215">
        <v>31</v>
      </c>
      <c r="BR37" s="216"/>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9"/>
    </row>
    <row r="38" spans="1:131" s="200" customFormat="1" ht="26.25" customHeight="1" x14ac:dyDescent="0.15">
      <c r="A38" s="219">
        <v>11</v>
      </c>
      <c r="B38" s="1047"/>
      <c r="C38" s="1048"/>
      <c r="D38" s="1048"/>
      <c r="E38" s="1048"/>
      <c r="F38" s="1048"/>
      <c r="G38" s="1048"/>
      <c r="H38" s="1048"/>
      <c r="I38" s="1048"/>
      <c r="J38" s="1048"/>
      <c r="K38" s="1048"/>
      <c r="L38" s="1048"/>
      <c r="M38" s="1048"/>
      <c r="N38" s="1048"/>
      <c r="O38" s="1048"/>
      <c r="P38" s="1049"/>
      <c r="Q38" s="1066"/>
      <c r="R38" s="1067"/>
      <c r="S38" s="1067"/>
      <c r="T38" s="1067"/>
      <c r="U38" s="1067"/>
      <c r="V38" s="1067"/>
      <c r="W38" s="1067"/>
      <c r="X38" s="1067"/>
      <c r="Y38" s="1067"/>
      <c r="Z38" s="1067"/>
      <c r="AA38" s="1067"/>
      <c r="AB38" s="1067"/>
      <c r="AC38" s="1067"/>
      <c r="AD38" s="1067"/>
      <c r="AE38" s="1068"/>
      <c r="AF38" s="1053"/>
      <c r="AG38" s="1054"/>
      <c r="AH38" s="1054"/>
      <c r="AI38" s="1054"/>
      <c r="AJ38" s="1055"/>
      <c r="AK38" s="1006"/>
      <c r="AL38" s="989"/>
      <c r="AM38" s="989"/>
      <c r="AN38" s="989"/>
      <c r="AO38" s="989"/>
      <c r="AP38" s="989"/>
      <c r="AQ38" s="989"/>
      <c r="AR38" s="989"/>
      <c r="AS38" s="989"/>
      <c r="AT38" s="989"/>
      <c r="AU38" s="989"/>
      <c r="AV38" s="989"/>
      <c r="AW38" s="989"/>
      <c r="AX38" s="989"/>
      <c r="AY38" s="989"/>
      <c r="AZ38" s="1065"/>
      <c r="BA38" s="1065"/>
      <c r="BB38" s="1065"/>
      <c r="BC38" s="1065"/>
      <c r="BD38" s="1065"/>
      <c r="BE38" s="1042"/>
      <c r="BF38" s="1042"/>
      <c r="BG38" s="1042"/>
      <c r="BH38" s="1042"/>
      <c r="BI38" s="1043"/>
      <c r="BJ38" s="205"/>
      <c r="BK38" s="205"/>
      <c r="BL38" s="205"/>
      <c r="BM38" s="205"/>
      <c r="BN38" s="205"/>
      <c r="BO38" s="218"/>
      <c r="BP38" s="218"/>
      <c r="BQ38" s="215">
        <v>32</v>
      </c>
      <c r="BR38" s="216"/>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9"/>
    </row>
    <row r="39" spans="1:131" s="200" customFormat="1" ht="26.25" customHeight="1" x14ac:dyDescent="0.15">
      <c r="A39" s="219">
        <v>12</v>
      </c>
      <c r="B39" s="1047"/>
      <c r="C39" s="1048"/>
      <c r="D39" s="1048"/>
      <c r="E39" s="1048"/>
      <c r="F39" s="1048"/>
      <c r="G39" s="1048"/>
      <c r="H39" s="1048"/>
      <c r="I39" s="1048"/>
      <c r="J39" s="1048"/>
      <c r="K39" s="1048"/>
      <c r="L39" s="1048"/>
      <c r="M39" s="1048"/>
      <c r="N39" s="1048"/>
      <c r="O39" s="1048"/>
      <c r="P39" s="1049"/>
      <c r="Q39" s="1066"/>
      <c r="R39" s="1067"/>
      <c r="S39" s="1067"/>
      <c r="T39" s="1067"/>
      <c r="U39" s="1067"/>
      <c r="V39" s="1067"/>
      <c r="W39" s="1067"/>
      <c r="X39" s="1067"/>
      <c r="Y39" s="1067"/>
      <c r="Z39" s="1067"/>
      <c r="AA39" s="1067"/>
      <c r="AB39" s="1067"/>
      <c r="AC39" s="1067"/>
      <c r="AD39" s="1067"/>
      <c r="AE39" s="1068"/>
      <c r="AF39" s="1053"/>
      <c r="AG39" s="1054"/>
      <c r="AH39" s="1054"/>
      <c r="AI39" s="1054"/>
      <c r="AJ39" s="1055"/>
      <c r="AK39" s="1006"/>
      <c r="AL39" s="989"/>
      <c r="AM39" s="989"/>
      <c r="AN39" s="989"/>
      <c r="AO39" s="989"/>
      <c r="AP39" s="989"/>
      <c r="AQ39" s="989"/>
      <c r="AR39" s="989"/>
      <c r="AS39" s="989"/>
      <c r="AT39" s="989"/>
      <c r="AU39" s="989"/>
      <c r="AV39" s="989"/>
      <c r="AW39" s="989"/>
      <c r="AX39" s="989"/>
      <c r="AY39" s="989"/>
      <c r="AZ39" s="1065"/>
      <c r="BA39" s="1065"/>
      <c r="BB39" s="1065"/>
      <c r="BC39" s="1065"/>
      <c r="BD39" s="1065"/>
      <c r="BE39" s="1042"/>
      <c r="BF39" s="1042"/>
      <c r="BG39" s="1042"/>
      <c r="BH39" s="1042"/>
      <c r="BI39" s="1043"/>
      <c r="BJ39" s="205"/>
      <c r="BK39" s="205"/>
      <c r="BL39" s="205"/>
      <c r="BM39" s="205"/>
      <c r="BN39" s="205"/>
      <c r="BO39" s="218"/>
      <c r="BP39" s="218"/>
      <c r="BQ39" s="215">
        <v>33</v>
      </c>
      <c r="BR39" s="216"/>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9"/>
    </row>
    <row r="40" spans="1:131" s="200" customFormat="1" ht="26.25" customHeight="1" x14ac:dyDescent="0.15">
      <c r="A40" s="214">
        <v>13</v>
      </c>
      <c r="B40" s="1047"/>
      <c r="C40" s="1048"/>
      <c r="D40" s="1048"/>
      <c r="E40" s="1048"/>
      <c r="F40" s="1048"/>
      <c r="G40" s="1048"/>
      <c r="H40" s="1048"/>
      <c r="I40" s="1048"/>
      <c r="J40" s="1048"/>
      <c r="K40" s="1048"/>
      <c r="L40" s="1048"/>
      <c r="M40" s="1048"/>
      <c r="N40" s="1048"/>
      <c r="O40" s="1048"/>
      <c r="P40" s="1049"/>
      <c r="Q40" s="1066"/>
      <c r="R40" s="1067"/>
      <c r="S40" s="1067"/>
      <c r="T40" s="1067"/>
      <c r="U40" s="1067"/>
      <c r="V40" s="1067"/>
      <c r="W40" s="1067"/>
      <c r="X40" s="1067"/>
      <c r="Y40" s="1067"/>
      <c r="Z40" s="1067"/>
      <c r="AA40" s="1067"/>
      <c r="AB40" s="1067"/>
      <c r="AC40" s="1067"/>
      <c r="AD40" s="1067"/>
      <c r="AE40" s="1068"/>
      <c r="AF40" s="1053"/>
      <c r="AG40" s="1054"/>
      <c r="AH40" s="1054"/>
      <c r="AI40" s="1054"/>
      <c r="AJ40" s="1055"/>
      <c r="AK40" s="1006"/>
      <c r="AL40" s="989"/>
      <c r="AM40" s="989"/>
      <c r="AN40" s="989"/>
      <c r="AO40" s="989"/>
      <c r="AP40" s="989"/>
      <c r="AQ40" s="989"/>
      <c r="AR40" s="989"/>
      <c r="AS40" s="989"/>
      <c r="AT40" s="989"/>
      <c r="AU40" s="989"/>
      <c r="AV40" s="989"/>
      <c r="AW40" s="989"/>
      <c r="AX40" s="989"/>
      <c r="AY40" s="989"/>
      <c r="AZ40" s="1065"/>
      <c r="BA40" s="1065"/>
      <c r="BB40" s="1065"/>
      <c r="BC40" s="1065"/>
      <c r="BD40" s="1065"/>
      <c r="BE40" s="1042"/>
      <c r="BF40" s="1042"/>
      <c r="BG40" s="1042"/>
      <c r="BH40" s="1042"/>
      <c r="BI40" s="1043"/>
      <c r="BJ40" s="205"/>
      <c r="BK40" s="205"/>
      <c r="BL40" s="205"/>
      <c r="BM40" s="205"/>
      <c r="BN40" s="205"/>
      <c r="BO40" s="218"/>
      <c r="BP40" s="218"/>
      <c r="BQ40" s="215">
        <v>34</v>
      </c>
      <c r="BR40" s="216"/>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9"/>
    </row>
    <row r="41" spans="1:131" s="200" customFormat="1" ht="26.25" customHeight="1" x14ac:dyDescent="0.15">
      <c r="A41" s="214">
        <v>14</v>
      </c>
      <c r="B41" s="1047"/>
      <c r="C41" s="1048"/>
      <c r="D41" s="1048"/>
      <c r="E41" s="1048"/>
      <c r="F41" s="1048"/>
      <c r="G41" s="1048"/>
      <c r="H41" s="1048"/>
      <c r="I41" s="1048"/>
      <c r="J41" s="1048"/>
      <c r="K41" s="1048"/>
      <c r="L41" s="1048"/>
      <c r="M41" s="1048"/>
      <c r="N41" s="1048"/>
      <c r="O41" s="1048"/>
      <c r="P41" s="1049"/>
      <c r="Q41" s="1066"/>
      <c r="R41" s="1067"/>
      <c r="S41" s="1067"/>
      <c r="T41" s="1067"/>
      <c r="U41" s="1067"/>
      <c r="V41" s="1067"/>
      <c r="W41" s="1067"/>
      <c r="X41" s="1067"/>
      <c r="Y41" s="1067"/>
      <c r="Z41" s="1067"/>
      <c r="AA41" s="1067"/>
      <c r="AB41" s="1067"/>
      <c r="AC41" s="1067"/>
      <c r="AD41" s="1067"/>
      <c r="AE41" s="1068"/>
      <c r="AF41" s="1053"/>
      <c r="AG41" s="1054"/>
      <c r="AH41" s="1054"/>
      <c r="AI41" s="1054"/>
      <c r="AJ41" s="1055"/>
      <c r="AK41" s="1006"/>
      <c r="AL41" s="989"/>
      <c r="AM41" s="989"/>
      <c r="AN41" s="989"/>
      <c r="AO41" s="989"/>
      <c r="AP41" s="989"/>
      <c r="AQ41" s="989"/>
      <c r="AR41" s="989"/>
      <c r="AS41" s="989"/>
      <c r="AT41" s="989"/>
      <c r="AU41" s="989"/>
      <c r="AV41" s="989"/>
      <c r="AW41" s="989"/>
      <c r="AX41" s="989"/>
      <c r="AY41" s="989"/>
      <c r="AZ41" s="1065"/>
      <c r="BA41" s="1065"/>
      <c r="BB41" s="1065"/>
      <c r="BC41" s="1065"/>
      <c r="BD41" s="1065"/>
      <c r="BE41" s="1042"/>
      <c r="BF41" s="1042"/>
      <c r="BG41" s="1042"/>
      <c r="BH41" s="1042"/>
      <c r="BI41" s="1043"/>
      <c r="BJ41" s="205"/>
      <c r="BK41" s="205"/>
      <c r="BL41" s="205"/>
      <c r="BM41" s="205"/>
      <c r="BN41" s="205"/>
      <c r="BO41" s="218"/>
      <c r="BP41" s="218"/>
      <c r="BQ41" s="215">
        <v>35</v>
      </c>
      <c r="BR41" s="216"/>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9"/>
    </row>
    <row r="42" spans="1:131" s="200" customFormat="1" ht="26.25" customHeight="1" x14ac:dyDescent="0.15">
      <c r="A42" s="214">
        <v>15</v>
      </c>
      <c r="B42" s="1047"/>
      <c r="C42" s="1048"/>
      <c r="D42" s="1048"/>
      <c r="E42" s="1048"/>
      <c r="F42" s="1048"/>
      <c r="G42" s="1048"/>
      <c r="H42" s="1048"/>
      <c r="I42" s="1048"/>
      <c r="J42" s="1048"/>
      <c r="K42" s="1048"/>
      <c r="L42" s="1048"/>
      <c r="M42" s="1048"/>
      <c r="N42" s="1048"/>
      <c r="O42" s="1048"/>
      <c r="P42" s="1049"/>
      <c r="Q42" s="1066"/>
      <c r="R42" s="1067"/>
      <c r="S42" s="1067"/>
      <c r="T42" s="1067"/>
      <c r="U42" s="1067"/>
      <c r="V42" s="1067"/>
      <c r="W42" s="1067"/>
      <c r="X42" s="1067"/>
      <c r="Y42" s="1067"/>
      <c r="Z42" s="1067"/>
      <c r="AA42" s="1067"/>
      <c r="AB42" s="1067"/>
      <c r="AC42" s="1067"/>
      <c r="AD42" s="1067"/>
      <c r="AE42" s="1068"/>
      <c r="AF42" s="1053"/>
      <c r="AG42" s="1054"/>
      <c r="AH42" s="1054"/>
      <c r="AI42" s="1054"/>
      <c r="AJ42" s="1055"/>
      <c r="AK42" s="1006"/>
      <c r="AL42" s="989"/>
      <c r="AM42" s="989"/>
      <c r="AN42" s="989"/>
      <c r="AO42" s="989"/>
      <c r="AP42" s="989"/>
      <c r="AQ42" s="989"/>
      <c r="AR42" s="989"/>
      <c r="AS42" s="989"/>
      <c r="AT42" s="989"/>
      <c r="AU42" s="989"/>
      <c r="AV42" s="989"/>
      <c r="AW42" s="989"/>
      <c r="AX42" s="989"/>
      <c r="AY42" s="989"/>
      <c r="AZ42" s="1065"/>
      <c r="BA42" s="1065"/>
      <c r="BB42" s="1065"/>
      <c r="BC42" s="1065"/>
      <c r="BD42" s="1065"/>
      <c r="BE42" s="1042"/>
      <c r="BF42" s="1042"/>
      <c r="BG42" s="1042"/>
      <c r="BH42" s="1042"/>
      <c r="BI42" s="1043"/>
      <c r="BJ42" s="205"/>
      <c r="BK42" s="205"/>
      <c r="BL42" s="205"/>
      <c r="BM42" s="205"/>
      <c r="BN42" s="205"/>
      <c r="BO42" s="218"/>
      <c r="BP42" s="218"/>
      <c r="BQ42" s="215">
        <v>36</v>
      </c>
      <c r="BR42" s="216"/>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9"/>
    </row>
    <row r="43" spans="1:131" s="200" customFormat="1" ht="26.25" customHeight="1" x14ac:dyDescent="0.15">
      <c r="A43" s="214">
        <v>16</v>
      </c>
      <c r="B43" s="1047"/>
      <c r="C43" s="1048"/>
      <c r="D43" s="1048"/>
      <c r="E43" s="1048"/>
      <c r="F43" s="1048"/>
      <c r="G43" s="1048"/>
      <c r="H43" s="1048"/>
      <c r="I43" s="1048"/>
      <c r="J43" s="1048"/>
      <c r="K43" s="1048"/>
      <c r="L43" s="1048"/>
      <c r="M43" s="1048"/>
      <c r="N43" s="1048"/>
      <c r="O43" s="1048"/>
      <c r="P43" s="1049"/>
      <c r="Q43" s="1066"/>
      <c r="R43" s="1067"/>
      <c r="S43" s="1067"/>
      <c r="T43" s="1067"/>
      <c r="U43" s="1067"/>
      <c r="V43" s="1067"/>
      <c r="W43" s="1067"/>
      <c r="X43" s="1067"/>
      <c r="Y43" s="1067"/>
      <c r="Z43" s="1067"/>
      <c r="AA43" s="1067"/>
      <c r="AB43" s="1067"/>
      <c r="AC43" s="1067"/>
      <c r="AD43" s="1067"/>
      <c r="AE43" s="1068"/>
      <c r="AF43" s="1053"/>
      <c r="AG43" s="1054"/>
      <c r="AH43" s="1054"/>
      <c r="AI43" s="1054"/>
      <c r="AJ43" s="1055"/>
      <c r="AK43" s="1006"/>
      <c r="AL43" s="989"/>
      <c r="AM43" s="989"/>
      <c r="AN43" s="989"/>
      <c r="AO43" s="989"/>
      <c r="AP43" s="989"/>
      <c r="AQ43" s="989"/>
      <c r="AR43" s="989"/>
      <c r="AS43" s="989"/>
      <c r="AT43" s="989"/>
      <c r="AU43" s="989"/>
      <c r="AV43" s="989"/>
      <c r="AW43" s="989"/>
      <c r="AX43" s="989"/>
      <c r="AY43" s="989"/>
      <c r="AZ43" s="1065"/>
      <c r="BA43" s="1065"/>
      <c r="BB43" s="1065"/>
      <c r="BC43" s="1065"/>
      <c r="BD43" s="1065"/>
      <c r="BE43" s="1042"/>
      <c r="BF43" s="1042"/>
      <c r="BG43" s="1042"/>
      <c r="BH43" s="1042"/>
      <c r="BI43" s="1043"/>
      <c r="BJ43" s="205"/>
      <c r="BK43" s="205"/>
      <c r="BL43" s="205"/>
      <c r="BM43" s="205"/>
      <c r="BN43" s="205"/>
      <c r="BO43" s="218"/>
      <c r="BP43" s="218"/>
      <c r="BQ43" s="215">
        <v>37</v>
      </c>
      <c r="BR43" s="216"/>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9"/>
    </row>
    <row r="44" spans="1:131" s="200" customFormat="1" ht="26.25" customHeight="1" x14ac:dyDescent="0.15">
      <c r="A44" s="214">
        <v>17</v>
      </c>
      <c r="B44" s="1047"/>
      <c r="C44" s="1048"/>
      <c r="D44" s="1048"/>
      <c r="E44" s="1048"/>
      <c r="F44" s="1048"/>
      <c r="G44" s="1048"/>
      <c r="H44" s="1048"/>
      <c r="I44" s="1048"/>
      <c r="J44" s="1048"/>
      <c r="K44" s="1048"/>
      <c r="L44" s="1048"/>
      <c r="M44" s="1048"/>
      <c r="N44" s="1048"/>
      <c r="O44" s="1048"/>
      <c r="P44" s="1049"/>
      <c r="Q44" s="1066"/>
      <c r="R44" s="1067"/>
      <c r="S44" s="1067"/>
      <c r="T44" s="1067"/>
      <c r="U44" s="1067"/>
      <c r="V44" s="1067"/>
      <c r="W44" s="1067"/>
      <c r="X44" s="1067"/>
      <c r="Y44" s="1067"/>
      <c r="Z44" s="1067"/>
      <c r="AA44" s="1067"/>
      <c r="AB44" s="1067"/>
      <c r="AC44" s="1067"/>
      <c r="AD44" s="1067"/>
      <c r="AE44" s="1068"/>
      <c r="AF44" s="1053"/>
      <c r="AG44" s="1054"/>
      <c r="AH44" s="1054"/>
      <c r="AI44" s="1054"/>
      <c r="AJ44" s="1055"/>
      <c r="AK44" s="1006"/>
      <c r="AL44" s="989"/>
      <c r="AM44" s="989"/>
      <c r="AN44" s="989"/>
      <c r="AO44" s="989"/>
      <c r="AP44" s="989"/>
      <c r="AQ44" s="989"/>
      <c r="AR44" s="989"/>
      <c r="AS44" s="989"/>
      <c r="AT44" s="989"/>
      <c r="AU44" s="989"/>
      <c r="AV44" s="989"/>
      <c r="AW44" s="989"/>
      <c r="AX44" s="989"/>
      <c r="AY44" s="989"/>
      <c r="AZ44" s="1065"/>
      <c r="BA44" s="1065"/>
      <c r="BB44" s="1065"/>
      <c r="BC44" s="1065"/>
      <c r="BD44" s="1065"/>
      <c r="BE44" s="1042"/>
      <c r="BF44" s="1042"/>
      <c r="BG44" s="1042"/>
      <c r="BH44" s="1042"/>
      <c r="BI44" s="1043"/>
      <c r="BJ44" s="205"/>
      <c r="BK44" s="205"/>
      <c r="BL44" s="205"/>
      <c r="BM44" s="205"/>
      <c r="BN44" s="205"/>
      <c r="BO44" s="218"/>
      <c r="BP44" s="218"/>
      <c r="BQ44" s="215">
        <v>38</v>
      </c>
      <c r="BR44" s="216"/>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9"/>
    </row>
    <row r="45" spans="1:131" s="200" customFormat="1" ht="26.25" customHeight="1" x14ac:dyDescent="0.15">
      <c r="A45" s="214">
        <v>18</v>
      </c>
      <c r="B45" s="1047"/>
      <c r="C45" s="1048"/>
      <c r="D45" s="1048"/>
      <c r="E45" s="1048"/>
      <c r="F45" s="1048"/>
      <c r="G45" s="1048"/>
      <c r="H45" s="1048"/>
      <c r="I45" s="1048"/>
      <c r="J45" s="1048"/>
      <c r="K45" s="1048"/>
      <c r="L45" s="1048"/>
      <c r="M45" s="1048"/>
      <c r="N45" s="1048"/>
      <c r="O45" s="1048"/>
      <c r="P45" s="1049"/>
      <c r="Q45" s="1066"/>
      <c r="R45" s="1067"/>
      <c r="S45" s="1067"/>
      <c r="T45" s="1067"/>
      <c r="U45" s="1067"/>
      <c r="V45" s="1067"/>
      <c r="W45" s="1067"/>
      <c r="X45" s="1067"/>
      <c r="Y45" s="1067"/>
      <c r="Z45" s="1067"/>
      <c r="AA45" s="1067"/>
      <c r="AB45" s="1067"/>
      <c r="AC45" s="1067"/>
      <c r="AD45" s="1067"/>
      <c r="AE45" s="1068"/>
      <c r="AF45" s="1053"/>
      <c r="AG45" s="1054"/>
      <c r="AH45" s="1054"/>
      <c r="AI45" s="1054"/>
      <c r="AJ45" s="1055"/>
      <c r="AK45" s="1006"/>
      <c r="AL45" s="989"/>
      <c r="AM45" s="989"/>
      <c r="AN45" s="989"/>
      <c r="AO45" s="989"/>
      <c r="AP45" s="989"/>
      <c r="AQ45" s="989"/>
      <c r="AR45" s="989"/>
      <c r="AS45" s="989"/>
      <c r="AT45" s="989"/>
      <c r="AU45" s="989"/>
      <c r="AV45" s="989"/>
      <c r="AW45" s="989"/>
      <c r="AX45" s="989"/>
      <c r="AY45" s="989"/>
      <c r="AZ45" s="1065"/>
      <c r="BA45" s="1065"/>
      <c r="BB45" s="1065"/>
      <c r="BC45" s="1065"/>
      <c r="BD45" s="1065"/>
      <c r="BE45" s="1042"/>
      <c r="BF45" s="1042"/>
      <c r="BG45" s="1042"/>
      <c r="BH45" s="1042"/>
      <c r="BI45" s="1043"/>
      <c r="BJ45" s="205"/>
      <c r="BK45" s="205"/>
      <c r="BL45" s="205"/>
      <c r="BM45" s="205"/>
      <c r="BN45" s="205"/>
      <c r="BO45" s="218"/>
      <c r="BP45" s="218"/>
      <c r="BQ45" s="215">
        <v>39</v>
      </c>
      <c r="BR45" s="216"/>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9"/>
    </row>
    <row r="46" spans="1:131" s="200" customFormat="1" ht="26.25" customHeight="1" x14ac:dyDescent="0.15">
      <c r="A46" s="214">
        <v>19</v>
      </c>
      <c r="B46" s="1047"/>
      <c r="C46" s="1048"/>
      <c r="D46" s="1048"/>
      <c r="E46" s="1048"/>
      <c r="F46" s="1048"/>
      <c r="G46" s="1048"/>
      <c r="H46" s="1048"/>
      <c r="I46" s="1048"/>
      <c r="J46" s="1048"/>
      <c r="K46" s="1048"/>
      <c r="L46" s="1048"/>
      <c r="M46" s="1048"/>
      <c r="N46" s="1048"/>
      <c r="O46" s="1048"/>
      <c r="P46" s="1049"/>
      <c r="Q46" s="1066"/>
      <c r="R46" s="1067"/>
      <c r="S46" s="1067"/>
      <c r="T46" s="1067"/>
      <c r="U46" s="1067"/>
      <c r="V46" s="1067"/>
      <c r="W46" s="1067"/>
      <c r="X46" s="1067"/>
      <c r="Y46" s="1067"/>
      <c r="Z46" s="1067"/>
      <c r="AA46" s="1067"/>
      <c r="AB46" s="1067"/>
      <c r="AC46" s="1067"/>
      <c r="AD46" s="1067"/>
      <c r="AE46" s="1068"/>
      <c r="AF46" s="1053"/>
      <c r="AG46" s="1054"/>
      <c r="AH46" s="1054"/>
      <c r="AI46" s="1054"/>
      <c r="AJ46" s="1055"/>
      <c r="AK46" s="1006"/>
      <c r="AL46" s="989"/>
      <c r="AM46" s="989"/>
      <c r="AN46" s="989"/>
      <c r="AO46" s="989"/>
      <c r="AP46" s="989"/>
      <c r="AQ46" s="989"/>
      <c r="AR46" s="989"/>
      <c r="AS46" s="989"/>
      <c r="AT46" s="989"/>
      <c r="AU46" s="989"/>
      <c r="AV46" s="989"/>
      <c r="AW46" s="989"/>
      <c r="AX46" s="989"/>
      <c r="AY46" s="989"/>
      <c r="AZ46" s="1065"/>
      <c r="BA46" s="1065"/>
      <c r="BB46" s="1065"/>
      <c r="BC46" s="1065"/>
      <c r="BD46" s="1065"/>
      <c r="BE46" s="1042"/>
      <c r="BF46" s="1042"/>
      <c r="BG46" s="1042"/>
      <c r="BH46" s="1042"/>
      <c r="BI46" s="1043"/>
      <c r="BJ46" s="205"/>
      <c r="BK46" s="205"/>
      <c r="BL46" s="205"/>
      <c r="BM46" s="205"/>
      <c r="BN46" s="205"/>
      <c r="BO46" s="218"/>
      <c r="BP46" s="218"/>
      <c r="BQ46" s="215">
        <v>40</v>
      </c>
      <c r="BR46" s="216"/>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9"/>
    </row>
    <row r="47" spans="1:131" s="200" customFormat="1" ht="26.25" customHeight="1" x14ac:dyDescent="0.15">
      <c r="A47" s="214">
        <v>20</v>
      </c>
      <c r="B47" s="1047"/>
      <c r="C47" s="1048"/>
      <c r="D47" s="1048"/>
      <c r="E47" s="1048"/>
      <c r="F47" s="1048"/>
      <c r="G47" s="1048"/>
      <c r="H47" s="1048"/>
      <c r="I47" s="1048"/>
      <c r="J47" s="1048"/>
      <c r="K47" s="1048"/>
      <c r="L47" s="1048"/>
      <c r="M47" s="1048"/>
      <c r="N47" s="1048"/>
      <c r="O47" s="1048"/>
      <c r="P47" s="1049"/>
      <c r="Q47" s="1066"/>
      <c r="R47" s="1067"/>
      <c r="S47" s="1067"/>
      <c r="T47" s="1067"/>
      <c r="U47" s="1067"/>
      <c r="V47" s="1067"/>
      <c r="W47" s="1067"/>
      <c r="X47" s="1067"/>
      <c r="Y47" s="1067"/>
      <c r="Z47" s="1067"/>
      <c r="AA47" s="1067"/>
      <c r="AB47" s="1067"/>
      <c r="AC47" s="1067"/>
      <c r="AD47" s="1067"/>
      <c r="AE47" s="1068"/>
      <c r="AF47" s="1053"/>
      <c r="AG47" s="1054"/>
      <c r="AH47" s="1054"/>
      <c r="AI47" s="1054"/>
      <c r="AJ47" s="1055"/>
      <c r="AK47" s="1006"/>
      <c r="AL47" s="989"/>
      <c r="AM47" s="989"/>
      <c r="AN47" s="989"/>
      <c r="AO47" s="989"/>
      <c r="AP47" s="989"/>
      <c r="AQ47" s="989"/>
      <c r="AR47" s="989"/>
      <c r="AS47" s="989"/>
      <c r="AT47" s="989"/>
      <c r="AU47" s="989"/>
      <c r="AV47" s="989"/>
      <c r="AW47" s="989"/>
      <c r="AX47" s="989"/>
      <c r="AY47" s="989"/>
      <c r="AZ47" s="1065"/>
      <c r="BA47" s="1065"/>
      <c r="BB47" s="1065"/>
      <c r="BC47" s="1065"/>
      <c r="BD47" s="1065"/>
      <c r="BE47" s="1042"/>
      <c r="BF47" s="1042"/>
      <c r="BG47" s="1042"/>
      <c r="BH47" s="1042"/>
      <c r="BI47" s="1043"/>
      <c r="BJ47" s="205"/>
      <c r="BK47" s="205"/>
      <c r="BL47" s="205"/>
      <c r="BM47" s="205"/>
      <c r="BN47" s="205"/>
      <c r="BO47" s="218"/>
      <c r="BP47" s="218"/>
      <c r="BQ47" s="215">
        <v>41</v>
      </c>
      <c r="BR47" s="216"/>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9"/>
    </row>
    <row r="48" spans="1:131" s="200" customFormat="1" ht="26.25" customHeight="1" x14ac:dyDescent="0.15">
      <c r="A48" s="214">
        <v>21</v>
      </c>
      <c r="B48" s="1047"/>
      <c r="C48" s="1048"/>
      <c r="D48" s="1048"/>
      <c r="E48" s="1048"/>
      <c r="F48" s="1048"/>
      <c r="G48" s="1048"/>
      <c r="H48" s="1048"/>
      <c r="I48" s="1048"/>
      <c r="J48" s="1048"/>
      <c r="K48" s="1048"/>
      <c r="L48" s="1048"/>
      <c r="M48" s="1048"/>
      <c r="N48" s="1048"/>
      <c r="O48" s="1048"/>
      <c r="P48" s="1049"/>
      <c r="Q48" s="1066"/>
      <c r="R48" s="1067"/>
      <c r="S48" s="1067"/>
      <c r="T48" s="1067"/>
      <c r="U48" s="1067"/>
      <c r="V48" s="1067"/>
      <c r="W48" s="1067"/>
      <c r="X48" s="1067"/>
      <c r="Y48" s="1067"/>
      <c r="Z48" s="1067"/>
      <c r="AA48" s="1067"/>
      <c r="AB48" s="1067"/>
      <c r="AC48" s="1067"/>
      <c r="AD48" s="1067"/>
      <c r="AE48" s="1068"/>
      <c r="AF48" s="1053"/>
      <c r="AG48" s="1054"/>
      <c r="AH48" s="1054"/>
      <c r="AI48" s="1054"/>
      <c r="AJ48" s="1055"/>
      <c r="AK48" s="1006"/>
      <c r="AL48" s="989"/>
      <c r="AM48" s="989"/>
      <c r="AN48" s="989"/>
      <c r="AO48" s="989"/>
      <c r="AP48" s="989"/>
      <c r="AQ48" s="989"/>
      <c r="AR48" s="989"/>
      <c r="AS48" s="989"/>
      <c r="AT48" s="989"/>
      <c r="AU48" s="989"/>
      <c r="AV48" s="989"/>
      <c r="AW48" s="989"/>
      <c r="AX48" s="989"/>
      <c r="AY48" s="989"/>
      <c r="AZ48" s="1065"/>
      <c r="BA48" s="1065"/>
      <c r="BB48" s="1065"/>
      <c r="BC48" s="1065"/>
      <c r="BD48" s="1065"/>
      <c r="BE48" s="1042"/>
      <c r="BF48" s="1042"/>
      <c r="BG48" s="1042"/>
      <c r="BH48" s="1042"/>
      <c r="BI48" s="1043"/>
      <c r="BJ48" s="205"/>
      <c r="BK48" s="205"/>
      <c r="BL48" s="205"/>
      <c r="BM48" s="205"/>
      <c r="BN48" s="205"/>
      <c r="BO48" s="218"/>
      <c r="BP48" s="218"/>
      <c r="BQ48" s="215">
        <v>42</v>
      </c>
      <c r="BR48" s="216"/>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9"/>
    </row>
    <row r="49" spans="1:131" s="200" customFormat="1" ht="26.25" customHeight="1" x14ac:dyDescent="0.15">
      <c r="A49" s="214">
        <v>22</v>
      </c>
      <c r="B49" s="1047"/>
      <c r="C49" s="1048"/>
      <c r="D49" s="1048"/>
      <c r="E49" s="1048"/>
      <c r="F49" s="1048"/>
      <c r="G49" s="1048"/>
      <c r="H49" s="1048"/>
      <c r="I49" s="1048"/>
      <c r="J49" s="1048"/>
      <c r="K49" s="1048"/>
      <c r="L49" s="1048"/>
      <c r="M49" s="1048"/>
      <c r="N49" s="1048"/>
      <c r="O49" s="1048"/>
      <c r="P49" s="1049"/>
      <c r="Q49" s="1066"/>
      <c r="R49" s="1067"/>
      <c r="S49" s="1067"/>
      <c r="T49" s="1067"/>
      <c r="U49" s="1067"/>
      <c r="V49" s="1067"/>
      <c r="W49" s="1067"/>
      <c r="X49" s="1067"/>
      <c r="Y49" s="1067"/>
      <c r="Z49" s="1067"/>
      <c r="AA49" s="1067"/>
      <c r="AB49" s="1067"/>
      <c r="AC49" s="1067"/>
      <c r="AD49" s="1067"/>
      <c r="AE49" s="1068"/>
      <c r="AF49" s="1053"/>
      <c r="AG49" s="1054"/>
      <c r="AH49" s="1054"/>
      <c r="AI49" s="1054"/>
      <c r="AJ49" s="1055"/>
      <c r="AK49" s="1006"/>
      <c r="AL49" s="989"/>
      <c r="AM49" s="989"/>
      <c r="AN49" s="989"/>
      <c r="AO49" s="989"/>
      <c r="AP49" s="989"/>
      <c r="AQ49" s="989"/>
      <c r="AR49" s="989"/>
      <c r="AS49" s="989"/>
      <c r="AT49" s="989"/>
      <c r="AU49" s="989"/>
      <c r="AV49" s="989"/>
      <c r="AW49" s="989"/>
      <c r="AX49" s="989"/>
      <c r="AY49" s="989"/>
      <c r="AZ49" s="1065"/>
      <c r="BA49" s="1065"/>
      <c r="BB49" s="1065"/>
      <c r="BC49" s="1065"/>
      <c r="BD49" s="1065"/>
      <c r="BE49" s="1042"/>
      <c r="BF49" s="1042"/>
      <c r="BG49" s="1042"/>
      <c r="BH49" s="1042"/>
      <c r="BI49" s="1043"/>
      <c r="BJ49" s="205"/>
      <c r="BK49" s="205"/>
      <c r="BL49" s="205"/>
      <c r="BM49" s="205"/>
      <c r="BN49" s="205"/>
      <c r="BO49" s="218"/>
      <c r="BP49" s="218"/>
      <c r="BQ49" s="215">
        <v>43</v>
      </c>
      <c r="BR49" s="216"/>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9"/>
    </row>
    <row r="50" spans="1:131" s="200" customFormat="1" ht="26.25" customHeight="1" x14ac:dyDescent="0.15">
      <c r="A50" s="214">
        <v>23</v>
      </c>
      <c r="B50" s="1047"/>
      <c r="C50" s="1048"/>
      <c r="D50" s="1048"/>
      <c r="E50" s="1048"/>
      <c r="F50" s="1048"/>
      <c r="G50" s="1048"/>
      <c r="H50" s="1048"/>
      <c r="I50" s="1048"/>
      <c r="J50" s="1048"/>
      <c r="K50" s="1048"/>
      <c r="L50" s="1048"/>
      <c r="M50" s="1048"/>
      <c r="N50" s="1048"/>
      <c r="O50" s="1048"/>
      <c r="P50" s="1049"/>
      <c r="Q50" s="1050"/>
      <c r="R50" s="1051"/>
      <c r="S50" s="1051"/>
      <c r="T50" s="1051"/>
      <c r="U50" s="1051"/>
      <c r="V50" s="1051"/>
      <c r="W50" s="1051"/>
      <c r="X50" s="1051"/>
      <c r="Y50" s="1051"/>
      <c r="Z50" s="1051"/>
      <c r="AA50" s="1051"/>
      <c r="AB50" s="1051"/>
      <c r="AC50" s="1051"/>
      <c r="AD50" s="1051"/>
      <c r="AE50" s="1052"/>
      <c r="AF50" s="1053"/>
      <c r="AG50" s="1054"/>
      <c r="AH50" s="1054"/>
      <c r="AI50" s="1054"/>
      <c r="AJ50" s="1055"/>
      <c r="AK50" s="1056"/>
      <c r="AL50" s="1051"/>
      <c r="AM50" s="1051"/>
      <c r="AN50" s="1051"/>
      <c r="AO50" s="1051"/>
      <c r="AP50" s="1051"/>
      <c r="AQ50" s="1051"/>
      <c r="AR50" s="1051"/>
      <c r="AS50" s="1051"/>
      <c r="AT50" s="1051"/>
      <c r="AU50" s="1051"/>
      <c r="AV50" s="1051"/>
      <c r="AW50" s="1051"/>
      <c r="AX50" s="1051"/>
      <c r="AY50" s="1051"/>
      <c r="AZ50" s="1057"/>
      <c r="BA50" s="1057"/>
      <c r="BB50" s="1057"/>
      <c r="BC50" s="1057"/>
      <c r="BD50" s="1057"/>
      <c r="BE50" s="1042"/>
      <c r="BF50" s="1042"/>
      <c r="BG50" s="1042"/>
      <c r="BH50" s="1042"/>
      <c r="BI50" s="1043"/>
      <c r="BJ50" s="205"/>
      <c r="BK50" s="205"/>
      <c r="BL50" s="205"/>
      <c r="BM50" s="205"/>
      <c r="BN50" s="205"/>
      <c r="BO50" s="218"/>
      <c r="BP50" s="218"/>
      <c r="BQ50" s="215">
        <v>44</v>
      </c>
      <c r="BR50" s="216"/>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9"/>
    </row>
    <row r="51" spans="1:131" s="200" customFormat="1" ht="26.25" customHeight="1" x14ac:dyDescent="0.15">
      <c r="A51" s="214">
        <v>24</v>
      </c>
      <c r="B51" s="1047"/>
      <c r="C51" s="1048"/>
      <c r="D51" s="1048"/>
      <c r="E51" s="1048"/>
      <c r="F51" s="1048"/>
      <c r="G51" s="1048"/>
      <c r="H51" s="1048"/>
      <c r="I51" s="1048"/>
      <c r="J51" s="1048"/>
      <c r="K51" s="1048"/>
      <c r="L51" s="1048"/>
      <c r="M51" s="1048"/>
      <c r="N51" s="1048"/>
      <c r="O51" s="1048"/>
      <c r="P51" s="1049"/>
      <c r="Q51" s="1050"/>
      <c r="R51" s="1051"/>
      <c r="S51" s="1051"/>
      <c r="T51" s="1051"/>
      <c r="U51" s="1051"/>
      <c r="V51" s="1051"/>
      <c r="W51" s="1051"/>
      <c r="X51" s="1051"/>
      <c r="Y51" s="1051"/>
      <c r="Z51" s="1051"/>
      <c r="AA51" s="1051"/>
      <c r="AB51" s="1051"/>
      <c r="AC51" s="1051"/>
      <c r="AD51" s="1051"/>
      <c r="AE51" s="1052"/>
      <c r="AF51" s="1053"/>
      <c r="AG51" s="1054"/>
      <c r="AH51" s="1054"/>
      <c r="AI51" s="1054"/>
      <c r="AJ51" s="1055"/>
      <c r="AK51" s="1056"/>
      <c r="AL51" s="1051"/>
      <c r="AM51" s="1051"/>
      <c r="AN51" s="1051"/>
      <c r="AO51" s="1051"/>
      <c r="AP51" s="1051"/>
      <c r="AQ51" s="1051"/>
      <c r="AR51" s="1051"/>
      <c r="AS51" s="1051"/>
      <c r="AT51" s="1051"/>
      <c r="AU51" s="1051"/>
      <c r="AV51" s="1051"/>
      <c r="AW51" s="1051"/>
      <c r="AX51" s="1051"/>
      <c r="AY51" s="1051"/>
      <c r="AZ51" s="1057"/>
      <c r="BA51" s="1057"/>
      <c r="BB51" s="1057"/>
      <c r="BC51" s="1057"/>
      <c r="BD51" s="1057"/>
      <c r="BE51" s="1042"/>
      <c r="BF51" s="1042"/>
      <c r="BG51" s="1042"/>
      <c r="BH51" s="1042"/>
      <c r="BI51" s="1043"/>
      <c r="BJ51" s="205"/>
      <c r="BK51" s="205"/>
      <c r="BL51" s="205"/>
      <c r="BM51" s="205"/>
      <c r="BN51" s="205"/>
      <c r="BO51" s="218"/>
      <c r="BP51" s="218"/>
      <c r="BQ51" s="215">
        <v>45</v>
      </c>
      <c r="BR51" s="216"/>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9"/>
    </row>
    <row r="52" spans="1:131" s="200" customFormat="1" ht="26.25" customHeight="1" x14ac:dyDescent="0.15">
      <c r="A52" s="214">
        <v>25</v>
      </c>
      <c r="B52" s="1047"/>
      <c r="C52" s="1048"/>
      <c r="D52" s="1048"/>
      <c r="E52" s="1048"/>
      <c r="F52" s="1048"/>
      <c r="G52" s="1048"/>
      <c r="H52" s="1048"/>
      <c r="I52" s="1048"/>
      <c r="J52" s="1048"/>
      <c r="K52" s="1048"/>
      <c r="L52" s="1048"/>
      <c r="M52" s="1048"/>
      <c r="N52" s="1048"/>
      <c r="O52" s="1048"/>
      <c r="P52" s="1049"/>
      <c r="Q52" s="1050"/>
      <c r="R52" s="1051"/>
      <c r="S52" s="1051"/>
      <c r="T52" s="1051"/>
      <c r="U52" s="1051"/>
      <c r="V52" s="1051"/>
      <c r="W52" s="1051"/>
      <c r="X52" s="1051"/>
      <c r="Y52" s="1051"/>
      <c r="Z52" s="1051"/>
      <c r="AA52" s="1051"/>
      <c r="AB52" s="1051"/>
      <c r="AC52" s="1051"/>
      <c r="AD52" s="1051"/>
      <c r="AE52" s="1052"/>
      <c r="AF52" s="1053"/>
      <c r="AG52" s="1054"/>
      <c r="AH52" s="1054"/>
      <c r="AI52" s="1054"/>
      <c r="AJ52" s="1055"/>
      <c r="AK52" s="1056"/>
      <c r="AL52" s="1051"/>
      <c r="AM52" s="1051"/>
      <c r="AN52" s="1051"/>
      <c r="AO52" s="1051"/>
      <c r="AP52" s="1051"/>
      <c r="AQ52" s="1051"/>
      <c r="AR52" s="1051"/>
      <c r="AS52" s="1051"/>
      <c r="AT52" s="1051"/>
      <c r="AU52" s="1051"/>
      <c r="AV52" s="1051"/>
      <c r="AW52" s="1051"/>
      <c r="AX52" s="1051"/>
      <c r="AY52" s="1051"/>
      <c r="AZ52" s="1057"/>
      <c r="BA52" s="1057"/>
      <c r="BB52" s="1057"/>
      <c r="BC52" s="1057"/>
      <c r="BD52" s="1057"/>
      <c r="BE52" s="1042"/>
      <c r="BF52" s="1042"/>
      <c r="BG52" s="1042"/>
      <c r="BH52" s="1042"/>
      <c r="BI52" s="1043"/>
      <c r="BJ52" s="205"/>
      <c r="BK52" s="205"/>
      <c r="BL52" s="205"/>
      <c r="BM52" s="205"/>
      <c r="BN52" s="205"/>
      <c r="BO52" s="218"/>
      <c r="BP52" s="218"/>
      <c r="BQ52" s="215">
        <v>46</v>
      </c>
      <c r="BR52" s="216"/>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9"/>
    </row>
    <row r="53" spans="1:131" s="200" customFormat="1" ht="26.25" customHeight="1" x14ac:dyDescent="0.15">
      <c r="A53" s="214">
        <v>26</v>
      </c>
      <c r="B53" s="1047"/>
      <c r="C53" s="1048"/>
      <c r="D53" s="1048"/>
      <c r="E53" s="1048"/>
      <c r="F53" s="1048"/>
      <c r="G53" s="1048"/>
      <c r="H53" s="1048"/>
      <c r="I53" s="1048"/>
      <c r="J53" s="1048"/>
      <c r="K53" s="1048"/>
      <c r="L53" s="1048"/>
      <c r="M53" s="1048"/>
      <c r="N53" s="1048"/>
      <c r="O53" s="1048"/>
      <c r="P53" s="1049"/>
      <c r="Q53" s="1050"/>
      <c r="R53" s="1051"/>
      <c r="S53" s="1051"/>
      <c r="T53" s="1051"/>
      <c r="U53" s="1051"/>
      <c r="V53" s="1051"/>
      <c r="W53" s="1051"/>
      <c r="X53" s="1051"/>
      <c r="Y53" s="1051"/>
      <c r="Z53" s="1051"/>
      <c r="AA53" s="1051"/>
      <c r="AB53" s="1051"/>
      <c r="AC53" s="1051"/>
      <c r="AD53" s="1051"/>
      <c r="AE53" s="1052"/>
      <c r="AF53" s="1053"/>
      <c r="AG53" s="1054"/>
      <c r="AH53" s="1054"/>
      <c r="AI53" s="1054"/>
      <c r="AJ53" s="1055"/>
      <c r="AK53" s="1056"/>
      <c r="AL53" s="1051"/>
      <c r="AM53" s="1051"/>
      <c r="AN53" s="1051"/>
      <c r="AO53" s="1051"/>
      <c r="AP53" s="1051"/>
      <c r="AQ53" s="1051"/>
      <c r="AR53" s="1051"/>
      <c r="AS53" s="1051"/>
      <c r="AT53" s="1051"/>
      <c r="AU53" s="1051"/>
      <c r="AV53" s="1051"/>
      <c r="AW53" s="1051"/>
      <c r="AX53" s="1051"/>
      <c r="AY53" s="1051"/>
      <c r="AZ53" s="1057"/>
      <c r="BA53" s="1057"/>
      <c r="BB53" s="1057"/>
      <c r="BC53" s="1057"/>
      <c r="BD53" s="1057"/>
      <c r="BE53" s="1042"/>
      <c r="BF53" s="1042"/>
      <c r="BG53" s="1042"/>
      <c r="BH53" s="1042"/>
      <c r="BI53" s="1043"/>
      <c r="BJ53" s="205"/>
      <c r="BK53" s="205"/>
      <c r="BL53" s="205"/>
      <c r="BM53" s="205"/>
      <c r="BN53" s="205"/>
      <c r="BO53" s="218"/>
      <c r="BP53" s="218"/>
      <c r="BQ53" s="215">
        <v>47</v>
      </c>
      <c r="BR53" s="216"/>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9"/>
    </row>
    <row r="54" spans="1:131" s="200" customFormat="1" ht="26.25" customHeight="1" x14ac:dyDescent="0.15">
      <c r="A54" s="214">
        <v>27</v>
      </c>
      <c r="B54" s="1047"/>
      <c r="C54" s="1048"/>
      <c r="D54" s="1048"/>
      <c r="E54" s="1048"/>
      <c r="F54" s="1048"/>
      <c r="G54" s="1048"/>
      <c r="H54" s="1048"/>
      <c r="I54" s="1048"/>
      <c r="J54" s="1048"/>
      <c r="K54" s="1048"/>
      <c r="L54" s="1048"/>
      <c r="M54" s="1048"/>
      <c r="N54" s="1048"/>
      <c r="O54" s="1048"/>
      <c r="P54" s="1049"/>
      <c r="Q54" s="1050"/>
      <c r="R54" s="1051"/>
      <c r="S54" s="1051"/>
      <c r="T54" s="1051"/>
      <c r="U54" s="1051"/>
      <c r="V54" s="1051"/>
      <c r="W54" s="1051"/>
      <c r="X54" s="1051"/>
      <c r="Y54" s="1051"/>
      <c r="Z54" s="1051"/>
      <c r="AA54" s="1051"/>
      <c r="AB54" s="1051"/>
      <c r="AC54" s="1051"/>
      <c r="AD54" s="1051"/>
      <c r="AE54" s="1052"/>
      <c r="AF54" s="1053"/>
      <c r="AG54" s="1054"/>
      <c r="AH54" s="1054"/>
      <c r="AI54" s="1054"/>
      <c r="AJ54" s="1055"/>
      <c r="AK54" s="1056"/>
      <c r="AL54" s="1051"/>
      <c r="AM54" s="1051"/>
      <c r="AN54" s="1051"/>
      <c r="AO54" s="1051"/>
      <c r="AP54" s="1051"/>
      <c r="AQ54" s="1051"/>
      <c r="AR54" s="1051"/>
      <c r="AS54" s="1051"/>
      <c r="AT54" s="1051"/>
      <c r="AU54" s="1051"/>
      <c r="AV54" s="1051"/>
      <c r="AW54" s="1051"/>
      <c r="AX54" s="1051"/>
      <c r="AY54" s="1051"/>
      <c r="AZ54" s="1057"/>
      <c r="BA54" s="1057"/>
      <c r="BB54" s="1057"/>
      <c r="BC54" s="1057"/>
      <c r="BD54" s="1057"/>
      <c r="BE54" s="1042"/>
      <c r="BF54" s="1042"/>
      <c r="BG54" s="1042"/>
      <c r="BH54" s="1042"/>
      <c r="BI54" s="1043"/>
      <c r="BJ54" s="205"/>
      <c r="BK54" s="205"/>
      <c r="BL54" s="205"/>
      <c r="BM54" s="205"/>
      <c r="BN54" s="205"/>
      <c r="BO54" s="218"/>
      <c r="BP54" s="218"/>
      <c r="BQ54" s="215">
        <v>48</v>
      </c>
      <c r="BR54" s="216"/>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9"/>
    </row>
    <row r="55" spans="1:131" s="200" customFormat="1" ht="26.25" customHeight="1" x14ac:dyDescent="0.15">
      <c r="A55" s="214">
        <v>28</v>
      </c>
      <c r="B55" s="1047"/>
      <c r="C55" s="1048"/>
      <c r="D55" s="1048"/>
      <c r="E55" s="1048"/>
      <c r="F55" s="1048"/>
      <c r="G55" s="1048"/>
      <c r="H55" s="1048"/>
      <c r="I55" s="1048"/>
      <c r="J55" s="1048"/>
      <c r="K55" s="1048"/>
      <c r="L55" s="1048"/>
      <c r="M55" s="1048"/>
      <c r="N55" s="1048"/>
      <c r="O55" s="1048"/>
      <c r="P55" s="1049"/>
      <c r="Q55" s="1050"/>
      <c r="R55" s="1051"/>
      <c r="S55" s="1051"/>
      <c r="T55" s="1051"/>
      <c r="U55" s="1051"/>
      <c r="V55" s="1051"/>
      <c r="W55" s="1051"/>
      <c r="X55" s="1051"/>
      <c r="Y55" s="1051"/>
      <c r="Z55" s="1051"/>
      <c r="AA55" s="1051"/>
      <c r="AB55" s="1051"/>
      <c r="AC55" s="1051"/>
      <c r="AD55" s="1051"/>
      <c r="AE55" s="1052"/>
      <c r="AF55" s="1053"/>
      <c r="AG55" s="1054"/>
      <c r="AH55" s="1054"/>
      <c r="AI55" s="1054"/>
      <c r="AJ55" s="1055"/>
      <c r="AK55" s="1056"/>
      <c r="AL55" s="1051"/>
      <c r="AM55" s="1051"/>
      <c r="AN55" s="1051"/>
      <c r="AO55" s="1051"/>
      <c r="AP55" s="1051"/>
      <c r="AQ55" s="1051"/>
      <c r="AR55" s="1051"/>
      <c r="AS55" s="1051"/>
      <c r="AT55" s="1051"/>
      <c r="AU55" s="1051"/>
      <c r="AV55" s="1051"/>
      <c r="AW55" s="1051"/>
      <c r="AX55" s="1051"/>
      <c r="AY55" s="1051"/>
      <c r="AZ55" s="1057"/>
      <c r="BA55" s="1057"/>
      <c r="BB55" s="1057"/>
      <c r="BC55" s="1057"/>
      <c r="BD55" s="1057"/>
      <c r="BE55" s="1042"/>
      <c r="BF55" s="1042"/>
      <c r="BG55" s="1042"/>
      <c r="BH55" s="1042"/>
      <c r="BI55" s="1043"/>
      <c r="BJ55" s="205"/>
      <c r="BK55" s="205"/>
      <c r="BL55" s="205"/>
      <c r="BM55" s="205"/>
      <c r="BN55" s="205"/>
      <c r="BO55" s="218"/>
      <c r="BP55" s="218"/>
      <c r="BQ55" s="215">
        <v>49</v>
      </c>
      <c r="BR55" s="216"/>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9"/>
    </row>
    <row r="56" spans="1:131" s="200" customFormat="1" ht="26.25" customHeight="1" x14ac:dyDescent="0.15">
      <c r="A56" s="214">
        <v>29</v>
      </c>
      <c r="B56" s="1047"/>
      <c r="C56" s="1048"/>
      <c r="D56" s="1048"/>
      <c r="E56" s="1048"/>
      <c r="F56" s="1048"/>
      <c r="G56" s="1048"/>
      <c r="H56" s="1048"/>
      <c r="I56" s="1048"/>
      <c r="J56" s="1048"/>
      <c r="K56" s="1048"/>
      <c r="L56" s="1048"/>
      <c r="M56" s="1048"/>
      <c r="N56" s="1048"/>
      <c r="O56" s="1048"/>
      <c r="P56" s="1049"/>
      <c r="Q56" s="1050"/>
      <c r="R56" s="1051"/>
      <c r="S56" s="1051"/>
      <c r="T56" s="1051"/>
      <c r="U56" s="1051"/>
      <c r="V56" s="1051"/>
      <c r="W56" s="1051"/>
      <c r="X56" s="1051"/>
      <c r="Y56" s="1051"/>
      <c r="Z56" s="1051"/>
      <c r="AA56" s="1051"/>
      <c r="AB56" s="1051"/>
      <c r="AC56" s="1051"/>
      <c r="AD56" s="1051"/>
      <c r="AE56" s="1052"/>
      <c r="AF56" s="1053"/>
      <c r="AG56" s="1054"/>
      <c r="AH56" s="1054"/>
      <c r="AI56" s="1054"/>
      <c r="AJ56" s="1055"/>
      <c r="AK56" s="1056"/>
      <c r="AL56" s="1051"/>
      <c r="AM56" s="1051"/>
      <c r="AN56" s="1051"/>
      <c r="AO56" s="1051"/>
      <c r="AP56" s="1051"/>
      <c r="AQ56" s="1051"/>
      <c r="AR56" s="1051"/>
      <c r="AS56" s="1051"/>
      <c r="AT56" s="1051"/>
      <c r="AU56" s="1051"/>
      <c r="AV56" s="1051"/>
      <c r="AW56" s="1051"/>
      <c r="AX56" s="1051"/>
      <c r="AY56" s="1051"/>
      <c r="AZ56" s="1057"/>
      <c r="BA56" s="1057"/>
      <c r="BB56" s="1057"/>
      <c r="BC56" s="1057"/>
      <c r="BD56" s="1057"/>
      <c r="BE56" s="1042"/>
      <c r="BF56" s="1042"/>
      <c r="BG56" s="1042"/>
      <c r="BH56" s="1042"/>
      <c r="BI56" s="1043"/>
      <c r="BJ56" s="205"/>
      <c r="BK56" s="205"/>
      <c r="BL56" s="205"/>
      <c r="BM56" s="205"/>
      <c r="BN56" s="205"/>
      <c r="BO56" s="218"/>
      <c r="BP56" s="218"/>
      <c r="BQ56" s="215">
        <v>50</v>
      </c>
      <c r="BR56" s="216"/>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9"/>
    </row>
    <row r="57" spans="1:131" s="200" customFormat="1" ht="26.25" customHeight="1" x14ac:dyDescent="0.15">
      <c r="A57" s="214">
        <v>30</v>
      </c>
      <c r="B57" s="1047"/>
      <c r="C57" s="1048"/>
      <c r="D57" s="1048"/>
      <c r="E57" s="1048"/>
      <c r="F57" s="1048"/>
      <c r="G57" s="1048"/>
      <c r="H57" s="1048"/>
      <c r="I57" s="1048"/>
      <c r="J57" s="1048"/>
      <c r="K57" s="1048"/>
      <c r="L57" s="1048"/>
      <c r="M57" s="1048"/>
      <c r="N57" s="1048"/>
      <c r="O57" s="1048"/>
      <c r="P57" s="1049"/>
      <c r="Q57" s="1050"/>
      <c r="R57" s="1051"/>
      <c r="S57" s="1051"/>
      <c r="T57" s="1051"/>
      <c r="U57" s="1051"/>
      <c r="V57" s="1051"/>
      <c r="W57" s="1051"/>
      <c r="X57" s="1051"/>
      <c r="Y57" s="1051"/>
      <c r="Z57" s="1051"/>
      <c r="AA57" s="1051"/>
      <c r="AB57" s="1051"/>
      <c r="AC57" s="1051"/>
      <c r="AD57" s="1051"/>
      <c r="AE57" s="1052"/>
      <c r="AF57" s="1053"/>
      <c r="AG57" s="1054"/>
      <c r="AH57" s="1054"/>
      <c r="AI57" s="1054"/>
      <c r="AJ57" s="1055"/>
      <c r="AK57" s="1056"/>
      <c r="AL57" s="1051"/>
      <c r="AM57" s="1051"/>
      <c r="AN57" s="1051"/>
      <c r="AO57" s="1051"/>
      <c r="AP57" s="1051"/>
      <c r="AQ57" s="1051"/>
      <c r="AR57" s="1051"/>
      <c r="AS57" s="1051"/>
      <c r="AT57" s="1051"/>
      <c r="AU57" s="1051"/>
      <c r="AV57" s="1051"/>
      <c r="AW57" s="1051"/>
      <c r="AX57" s="1051"/>
      <c r="AY57" s="1051"/>
      <c r="AZ57" s="1057"/>
      <c r="BA57" s="1057"/>
      <c r="BB57" s="1057"/>
      <c r="BC57" s="1057"/>
      <c r="BD57" s="1057"/>
      <c r="BE57" s="1042"/>
      <c r="BF57" s="1042"/>
      <c r="BG57" s="1042"/>
      <c r="BH57" s="1042"/>
      <c r="BI57" s="1043"/>
      <c r="BJ57" s="205"/>
      <c r="BK57" s="205"/>
      <c r="BL57" s="205"/>
      <c r="BM57" s="205"/>
      <c r="BN57" s="205"/>
      <c r="BO57" s="218"/>
      <c r="BP57" s="218"/>
      <c r="BQ57" s="215">
        <v>51</v>
      </c>
      <c r="BR57" s="216"/>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9"/>
    </row>
    <row r="58" spans="1:131" s="200" customFormat="1" ht="26.25" customHeight="1" x14ac:dyDescent="0.15">
      <c r="A58" s="214">
        <v>31</v>
      </c>
      <c r="B58" s="1047"/>
      <c r="C58" s="1048"/>
      <c r="D58" s="1048"/>
      <c r="E58" s="1048"/>
      <c r="F58" s="1048"/>
      <c r="G58" s="1048"/>
      <c r="H58" s="1048"/>
      <c r="I58" s="1048"/>
      <c r="J58" s="1048"/>
      <c r="K58" s="1048"/>
      <c r="L58" s="1048"/>
      <c r="M58" s="1048"/>
      <c r="N58" s="1048"/>
      <c r="O58" s="1048"/>
      <c r="P58" s="1049"/>
      <c r="Q58" s="1050"/>
      <c r="R58" s="1051"/>
      <c r="S58" s="1051"/>
      <c r="T58" s="1051"/>
      <c r="U58" s="1051"/>
      <c r="V58" s="1051"/>
      <c r="W58" s="1051"/>
      <c r="X58" s="1051"/>
      <c r="Y58" s="1051"/>
      <c r="Z58" s="1051"/>
      <c r="AA58" s="1051"/>
      <c r="AB58" s="1051"/>
      <c r="AC58" s="1051"/>
      <c r="AD58" s="1051"/>
      <c r="AE58" s="1052"/>
      <c r="AF58" s="1053"/>
      <c r="AG58" s="1054"/>
      <c r="AH58" s="1054"/>
      <c r="AI58" s="1054"/>
      <c r="AJ58" s="1055"/>
      <c r="AK58" s="1056"/>
      <c r="AL58" s="1051"/>
      <c r="AM58" s="1051"/>
      <c r="AN58" s="1051"/>
      <c r="AO58" s="1051"/>
      <c r="AP58" s="1051"/>
      <c r="AQ58" s="1051"/>
      <c r="AR58" s="1051"/>
      <c r="AS58" s="1051"/>
      <c r="AT58" s="1051"/>
      <c r="AU58" s="1051"/>
      <c r="AV58" s="1051"/>
      <c r="AW58" s="1051"/>
      <c r="AX58" s="1051"/>
      <c r="AY58" s="1051"/>
      <c r="AZ58" s="1057"/>
      <c r="BA58" s="1057"/>
      <c r="BB58" s="1057"/>
      <c r="BC58" s="1057"/>
      <c r="BD58" s="1057"/>
      <c r="BE58" s="1042"/>
      <c r="BF58" s="1042"/>
      <c r="BG58" s="1042"/>
      <c r="BH58" s="1042"/>
      <c r="BI58" s="1043"/>
      <c r="BJ58" s="205"/>
      <c r="BK58" s="205"/>
      <c r="BL58" s="205"/>
      <c r="BM58" s="205"/>
      <c r="BN58" s="205"/>
      <c r="BO58" s="218"/>
      <c r="BP58" s="218"/>
      <c r="BQ58" s="215">
        <v>52</v>
      </c>
      <c r="BR58" s="216"/>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9"/>
    </row>
    <row r="59" spans="1:131" s="200" customFormat="1" ht="26.25" customHeight="1" x14ac:dyDescent="0.15">
      <c r="A59" s="214">
        <v>32</v>
      </c>
      <c r="B59" s="1047"/>
      <c r="C59" s="1048"/>
      <c r="D59" s="1048"/>
      <c r="E59" s="1048"/>
      <c r="F59" s="1048"/>
      <c r="G59" s="1048"/>
      <c r="H59" s="1048"/>
      <c r="I59" s="1048"/>
      <c r="J59" s="1048"/>
      <c r="K59" s="1048"/>
      <c r="L59" s="1048"/>
      <c r="M59" s="1048"/>
      <c r="N59" s="1048"/>
      <c r="O59" s="1048"/>
      <c r="P59" s="1049"/>
      <c r="Q59" s="1050"/>
      <c r="R59" s="1051"/>
      <c r="S59" s="1051"/>
      <c r="T59" s="1051"/>
      <c r="U59" s="1051"/>
      <c r="V59" s="1051"/>
      <c r="W59" s="1051"/>
      <c r="X59" s="1051"/>
      <c r="Y59" s="1051"/>
      <c r="Z59" s="1051"/>
      <c r="AA59" s="1051"/>
      <c r="AB59" s="1051"/>
      <c r="AC59" s="1051"/>
      <c r="AD59" s="1051"/>
      <c r="AE59" s="1052"/>
      <c r="AF59" s="1053"/>
      <c r="AG59" s="1054"/>
      <c r="AH59" s="1054"/>
      <c r="AI59" s="1054"/>
      <c r="AJ59" s="1055"/>
      <c r="AK59" s="1056"/>
      <c r="AL59" s="1051"/>
      <c r="AM59" s="1051"/>
      <c r="AN59" s="1051"/>
      <c r="AO59" s="1051"/>
      <c r="AP59" s="1051"/>
      <c r="AQ59" s="1051"/>
      <c r="AR59" s="1051"/>
      <c r="AS59" s="1051"/>
      <c r="AT59" s="1051"/>
      <c r="AU59" s="1051"/>
      <c r="AV59" s="1051"/>
      <c r="AW59" s="1051"/>
      <c r="AX59" s="1051"/>
      <c r="AY59" s="1051"/>
      <c r="AZ59" s="1057"/>
      <c r="BA59" s="1057"/>
      <c r="BB59" s="1057"/>
      <c r="BC59" s="1057"/>
      <c r="BD59" s="1057"/>
      <c r="BE59" s="1042"/>
      <c r="BF59" s="1042"/>
      <c r="BG59" s="1042"/>
      <c r="BH59" s="1042"/>
      <c r="BI59" s="1043"/>
      <c r="BJ59" s="205"/>
      <c r="BK59" s="205"/>
      <c r="BL59" s="205"/>
      <c r="BM59" s="205"/>
      <c r="BN59" s="205"/>
      <c r="BO59" s="218"/>
      <c r="BP59" s="218"/>
      <c r="BQ59" s="215">
        <v>53</v>
      </c>
      <c r="BR59" s="216"/>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9"/>
    </row>
    <row r="60" spans="1:131" s="200" customFormat="1" ht="26.25" customHeight="1" x14ac:dyDescent="0.15">
      <c r="A60" s="214">
        <v>33</v>
      </c>
      <c r="B60" s="1047"/>
      <c r="C60" s="1048"/>
      <c r="D60" s="1048"/>
      <c r="E60" s="1048"/>
      <c r="F60" s="1048"/>
      <c r="G60" s="1048"/>
      <c r="H60" s="1048"/>
      <c r="I60" s="1048"/>
      <c r="J60" s="1048"/>
      <c r="K60" s="1048"/>
      <c r="L60" s="1048"/>
      <c r="M60" s="1048"/>
      <c r="N60" s="1048"/>
      <c r="O60" s="1048"/>
      <c r="P60" s="1049"/>
      <c r="Q60" s="1050"/>
      <c r="R60" s="1051"/>
      <c r="S60" s="1051"/>
      <c r="T60" s="1051"/>
      <c r="U60" s="1051"/>
      <c r="V60" s="1051"/>
      <c r="W60" s="1051"/>
      <c r="X60" s="1051"/>
      <c r="Y60" s="1051"/>
      <c r="Z60" s="1051"/>
      <c r="AA60" s="1051"/>
      <c r="AB60" s="1051"/>
      <c r="AC60" s="1051"/>
      <c r="AD60" s="1051"/>
      <c r="AE60" s="1052"/>
      <c r="AF60" s="1053"/>
      <c r="AG60" s="1054"/>
      <c r="AH60" s="1054"/>
      <c r="AI60" s="1054"/>
      <c r="AJ60" s="1055"/>
      <c r="AK60" s="1056"/>
      <c r="AL60" s="1051"/>
      <c r="AM60" s="1051"/>
      <c r="AN60" s="1051"/>
      <c r="AO60" s="1051"/>
      <c r="AP60" s="1051"/>
      <c r="AQ60" s="1051"/>
      <c r="AR60" s="1051"/>
      <c r="AS60" s="1051"/>
      <c r="AT60" s="1051"/>
      <c r="AU60" s="1051"/>
      <c r="AV60" s="1051"/>
      <c r="AW60" s="1051"/>
      <c r="AX60" s="1051"/>
      <c r="AY60" s="1051"/>
      <c r="AZ60" s="1057"/>
      <c r="BA60" s="1057"/>
      <c r="BB60" s="1057"/>
      <c r="BC60" s="1057"/>
      <c r="BD60" s="1057"/>
      <c r="BE60" s="1042"/>
      <c r="BF60" s="1042"/>
      <c r="BG60" s="1042"/>
      <c r="BH60" s="1042"/>
      <c r="BI60" s="1043"/>
      <c r="BJ60" s="205"/>
      <c r="BK60" s="205"/>
      <c r="BL60" s="205"/>
      <c r="BM60" s="205"/>
      <c r="BN60" s="205"/>
      <c r="BO60" s="218"/>
      <c r="BP60" s="218"/>
      <c r="BQ60" s="215">
        <v>54</v>
      </c>
      <c r="BR60" s="216"/>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9"/>
    </row>
    <row r="61" spans="1:131" s="200" customFormat="1" ht="26.25" customHeight="1" thickBot="1" x14ac:dyDescent="0.2">
      <c r="A61" s="214">
        <v>34</v>
      </c>
      <c r="B61" s="1047"/>
      <c r="C61" s="1048"/>
      <c r="D61" s="1048"/>
      <c r="E61" s="1048"/>
      <c r="F61" s="1048"/>
      <c r="G61" s="1048"/>
      <c r="H61" s="1048"/>
      <c r="I61" s="1048"/>
      <c r="J61" s="1048"/>
      <c r="K61" s="1048"/>
      <c r="L61" s="1048"/>
      <c r="M61" s="1048"/>
      <c r="N61" s="1048"/>
      <c r="O61" s="1048"/>
      <c r="P61" s="1049"/>
      <c r="Q61" s="1050"/>
      <c r="R61" s="1051"/>
      <c r="S61" s="1051"/>
      <c r="T61" s="1051"/>
      <c r="U61" s="1051"/>
      <c r="V61" s="1051"/>
      <c r="W61" s="1051"/>
      <c r="X61" s="1051"/>
      <c r="Y61" s="1051"/>
      <c r="Z61" s="1051"/>
      <c r="AA61" s="1051"/>
      <c r="AB61" s="1051"/>
      <c r="AC61" s="1051"/>
      <c r="AD61" s="1051"/>
      <c r="AE61" s="1052"/>
      <c r="AF61" s="1053"/>
      <c r="AG61" s="1054"/>
      <c r="AH61" s="1054"/>
      <c r="AI61" s="1054"/>
      <c r="AJ61" s="1055"/>
      <c r="AK61" s="1056"/>
      <c r="AL61" s="1051"/>
      <c r="AM61" s="1051"/>
      <c r="AN61" s="1051"/>
      <c r="AO61" s="1051"/>
      <c r="AP61" s="1051"/>
      <c r="AQ61" s="1051"/>
      <c r="AR61" s="1051"/>
      <c r="AS61" s="1051"/>
      <c r="AT61" s="1051"/>
      <c r="AU61" s="1051"/>
      <c r="AV61" s="1051"/>
      <c r="AW61" s="1051"/>
      <c r="AX61" s="1051"/>
      <c r="AY61" s="1051"/>
      <c r="AZ61" s="1057"/>
      <c r="BA61" s="1057"/>
      <c r="BB61" s="1057"/>
      <c r="BC61" s="1057"/>
      <c r="BD61" s="1057"/>
      <c r="BE61" s="1042"/>
      <c r="BF61" s="1042"/>
      <c r="BG61" s="1042"/>
      <c r="BH61" s="1042"/>
      <c r="BI61" s="1043"/>
      <c r="BJ61" s="205"/>
      <c r="BK61" s="205"/>
      <c r="BL61" s="205"/>
      <c r="BM61" s="205"/>
      <c r="BN61" s="205"/>
      <c r="BO61" s="218"/>
      <c r="BP61" s="218"/>
      <c r="BQ61" s="215">
        <v>55</v>
      </c>
      <c r="BR61" s="216"/>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9"/>
    </row>
    <row r="62" spans="1:131" s="200" customFormat="1" ht="26.25" customHeight="1" x14ac:dyDescent="0.15">
      <c r="A62" s="214">
        <v>35</v>
      </c>
      <c r="B62" s="1047"/>
      <c r="C62" s="1048"/>
      <c r="D62" s="1048"/>
      <c r="E62" s="1048"/>
      <c r="F62" s="1048"/>
      <c r="G62" s="1048"/>
      <c r="H62" s="1048"/>
      <c r="I62" s="1048"/>
      <c r="J62" s="1048"/>
      <c r="K62" s="1048"/>
      <c r="L62" s="1048"/>
      <c r="M62" s="1048"/>
      <c r="N62" s="1048"/>
      <c r="O62" s="1048"/>
      <c r="P62" s="1049"/>
      <c r="Q62" s="1050"/>
      <c r="R62" s="1051"/>
      <c r="S62" s="1051"/>
      <c r="T62" s="1051"/>
      <c r="U62" s="1051"/>
      <c r="V62" s="1051"/>
      <c r="W62" s="1051"/>
      <c r="X62" s="1051"/>
      <c r="Y62" s="1051"/>
      <c r="Z62" s="1051"/>
      <c r="AA62" s="1051"/>
      <c r="AB62" s="1051"/>
      <c r="AC62" s="1051"/>
      <c r="AD62" s="1051"/>
      <c r="AE62" s="1052"/>
      <c r="AF62" s="1053"/>
      <c r="AG62" s="1054"/>
      <c r="AH62" s="1054"/>
      <c r="AI62" s="1054"/>
      <c r="AJ62" s="1055"/>
      <c r="AK62" s="1056"/>
      <c r="AL62" s="1051"/>
      <c r="AM62" s="1051"/>
      <c r="AN62" s="1051"/>
      <c r="AO62" s="1051"/>
      <c r="AP62" s="1051"/>
      <c r="AQ62" s="1051"/>
      <c r="AR62" s="1051"/>
      <c r="AS62" s="1051"/>
      <c r="AT62" s="1051"/>
      <c r="AU62" s="1051"/>
      <c r="AV62" s="1051"/>
      <c r="AW62" s="1051"/>
      <c r="AX62" s="1051"/>
      <c r="AY62" s="1051"/>
      <c r="AZ62" s="1057"/>
      <c r="BA62" s="1057"/>
      <c r="BB62" s="1057"/>
      <c r="BC62" s="1057"/>
      <c r="BD62" s="1057"/>
      <c r="BE62" s="1042"/>
      <c r="BF62" s="1042"/>
      <c r="BG62" s="1042"/>
      <c r="BH62" s="1042"/>
      <c r="BI62" s="1043"/>
      <c r="BJ62" s="1044" t="s">
        <v>390</v>
      </c>
      <c r="BK62" s="1045"/>
      <c r="BL62" s="1045"/>
      <c r="BM62" s="1045"/>
      <c r="BN62" s="1046"/>
      <c r="BO62" s="218"/>
      <c r="BP62" s="218"/>
      <c r="BQ62" s="215">
        <v>56</v>
      </c>
      <c r="BR62" s="216"/>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0"/>
      <c r="R63" s="991"/>
      <c r="S63" s="991"/>
      <c r="T63" s="991"/>
      <c r="U63" s="991"/>
      <c r="V63" s="991"/>
      <c r="W63" s="991"/>
      <c r="X63" s="991"/>
      <c r="Y63" s="991"/>
      <c r="Z63" s="991"/>
      <c r="AA63" s="991"/>
      <c r="AB63" s="991"/>
      <c r="AC63" s="991"/>
      <c r="AD63" s="991"/>
      <c r="AE63" s="1061"/>
      <c r="AF63" s="1062">
        <v>736</v>
      </c>
      <c r="AG63" s="992"/>
      <c r="AH63" s="992"/>
      <c r="AI63" s="992"/>
      <c r="AJ63" s="1063"/>
      <c r="AK63" s="1064"/>
      <c r="AL63" s="991"/>
      <c r="AM63" s="991"/>
      <c r="AN63" s="991"/>
      <c r="AO63" s="991"/>
      <c r="AP63" s="992">
        <v>12441</v>
      </c>
      <c r="AQ63" s="992"/>
      <c r="AR63" s="992"/>
      <c r="AS63" s="992"/>
      <c r="AT63" s="992"/>
      <c r="AU63" s="992">
        <v>8283</v>
      </c>
      <c r="AV63" s="992"/>
      <c r="AW63" s="992"/>
      <c r="AX63" s="992"/>
      <c r="AY63" s="992"/>
      <c r="AZ63" s="1058"/>
      <c r="BA63" s="1058"/>
      <c r="BB63" s="1058"/>
      <c r="BC63" s="1058"/>
      <c r="BD63" s="1058"/>
      <c r="BE63" s="1000"/>
      <c r="BF63" s="1000"/>
      <c r="BG63" s="1000"/>
      <c r="BH63" s="1000"/>
      <c r="BI63" s="1001"/>
      <c r="BJ63" s="1059" t="s">
        <v>110</v>
      </c>
      <c r="BK63" s="980"/>
      <c r="BL63" s="980"/>
      <c r="BM63" s="980"/>
      <c r="BN63" s="1060"/>
      <c r="BO63" s="218"/>
      <c r="BP63" s="218"/>
      <c r="BQ63" s="215">
        <v>57</v>
      </c>
      <c r="BR63" s="216"/>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9"/>
    </row>
    <row r="66" spans="1:131" s="200" customFormat="1" ht="26.25" customHeight="1" x14ac:dyDescent="0.15">
      <c r="A66" s="1018" t="s">
        <v>393</v>
      </c>
      <c r="B66" s="1019"/>
      <c r="C66" s="1019"/>
      <c r="D66" s="1019"/>
      <c r="E66" s="1019"/>
      <c r="F66" s="1019"/>
      <c r="G66" s="1019"/>
      <c r="H66" s="1019"/>
      <c r="I66" s="1019"/>
      <c r="J66" s="1019"/>
      <c r="K66" s="1019"/>
      <c r="L66" s="1019"/>
      <c r="M66" s="1019"/>
      <c r="N66" s="1019"/>
      <c r="O66" s="1019"/>
      <c r="P66" s="1020"/>
      <c r="Q66" s="1024" t="s">
        <v>372</v>
      </c>
      <c r="R66" s="1025"/>
      <c r="S66" s="1025"/>
      <c r="T66" s="1025"/>
      <c r="U66" s="1026"/>
      <c r="V66" s="1024" t="s">
        <v>373</v>
      </c>
      <c r="W66" s="1025"/>
      <c r="X66" s="1025"/>
      <c r="Y66" s="1025"/>
      <c r="Z66" s="1026"/>
      <c r="AA66" s="1024" t="s">
        <v>374</v>
      </c>
      <c r="AB66" s="1025"/>
      <c r="AC66" s="1025"/>
      <c r="AD66" s="1025"/>
      <c r="AE66" s="1026"/>
      <c r="AF66" s="1030" t="s">
        <v>375</v>
      </c>
      <c r="AG66" s="1031"/>
      <c r="AH66" s="1031"/>
      <c r="AI66" s="1031"/>
      <c r="AJ66" s="1032"/>
      <c r="AK66" s="1024" t="s">
        <v>376</v>
      </c>
      <c r="AL66" s="1019"/>
      <c r="AM66" s="1019"/>
      <c r="AN66" s="1019"/>
      <c r="AO66" s="1020"/>
      <c r="AP66" s="1024" t="s">
        <v>377</v>
      </c>
      <c r="AQ66" s="1025"/>
      <c r="AR66" s="1025"/>
      <c r="AS66" s="1025"/>
      <c r="AT66" s="1026"/>
      <c r="AU66" s="1024" t="s">
        <v>394</v>
      </c>
      <c r="AV66" s="1025"/>
      <c r="AW66" s="1025"/>
      <c r="AX66" s="1025"/>
      <c r="AY66" s="1026"/>
      <c r="AZ66" s="1024" t="s">
        <v>355</v>
      </c>
      <c r="BA66" s="1025"/>
      <c r="BB66" s="1025"/>
      <c r="BC66" s="1025"/>
      <c r="BD66" s="1040"/>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144" t="s">
        <v>539</v>
      </c>
      <c r="C68" s="1145"/>
      <c r="D68" s="1145"/>
      <c r="E68" s="1145"/>
      <c r="F68" s="1145"/>
      <c r="G68" s="1145"/>
      <c r="H68" s="1145"/>
      <c r="I68" s="1145"/>
      <c r="J68" s="1145"/>
      <c r="K68" s="1145"/>
      <c r="L68" s="1145"/>
      <c r="M68" s="1145"/>
      <c r="N68" s="1145"/>
      <c r="O68" s="1145"/>
      <c r="P68" s="1146"/>
      <c r="Q68" s="1011">
        <v>5042</v>
      </c>
      <c r="R68" s="1008"/>
      <c r="S68" s="1008"/>
      <c r="T68" s="1008"/>
      <c r="U68" s="1008"/>
      <c r="V68" s="1008">
        <v>4895</v>
      </c>
      <c r="W68" s="1008"/>
      <c r="X68" s="1008"/>
      <c r="Y68" s="1008"/>
      <c r="Z68" s="1008"/>
      <c r="AA68" s="1008">
        <v>147</v>
      </c>
      <c r="AB68" s="1008"/>
      <c r="AC68" s="1008"/>
      <c r="AD68" s="1008"/>
      <c r="AE68" s="1008"/>
      <c r="AF68" s="1008">
        <v>147</v>
      </c>
      <c r="AG68" s="1008"/>
      <c r="AH68" s="1008"/>
      <c r="AI68" s="1008"/>
      <c r="AJ68" s="1008"/>
      <c r="AK68" s="1008">
        <v>67</v>
      </c>
      <c r="AL68" s="1008"/>
      <c r="AM68" s="1008"/>
      <c r="AN68" s="1008"/>
      <c r="AO68" s="1008"/>
      <c r="AP68" s="1008" t="s">
        <v>559</v>
      </c>
      <c r="AQ68" s="1008"/>
      <c r="AR68" s="1008"/>
      <c r="AS68" s="1008"/>
      <c r="AT68" s="1008"/>
      <c r="AU68" s="1008" t="s">
        <v>559</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129" t="s">
        <v>569</v>
      </c>
      <c r="C69" s="1130"/>
      <c r="D69" s="1130"/>
      <c r="E69" s="1130"/>
      <c r="F69" s="1130"/>
      <c r="G69" s="1130"/>
      <c r="H69" s="1130"/>
      <c r="I69" s="1130"/>
      <c r="J69" s="1130"/>
      <c r="K69" s="1130"/>
      <c r="L69" s="1130"/>
      <c r="M69" s="1130"/>
      <c r="N69" s="1130"/>
      <c r="O69" s="1130"/>
      <c r="P69" s="1131"/>
      <c r="Q69" s="988">
        <v>1938</v>
      </c>
      <c r="R69" s="989"/>
      <c r="S69" s="989"/>
      <c r="T69" s="989"/>
      <c r="U69" s="989"/>
      <c r="V69" s="989">
        <v>1651</v>
      </c>
      <c r="W69" s="989"/>
      <c r="X69" s="989"/>
      <c r="Y69" s="989"/>
      <c r="Z69" s="989"/>
      <c r="AA69" s="989">
        <v>287</v>
      </c>
      <c r="AB69" s="989"/>
      <c r="AC69" s="989"/>
      <c r="AD69" s="989"/>
      <c r="AE69" s="989"/>
      <c r="AF69" s="989">
        <v>105</v>
      </c>
      <c r="AG69" s="989"/>
      <c r="AH69" s="989"/>
      <c r="AI69" s="989"/>
      <c r="AJ69" s="989"/>
      <c r="AK69" s="989">
        <v>6</v>
      </c>
      <c r="AL69" s="989"/>
      <c r="AM69" s="989"/>
      <c r="AN69" s="989"/>
      <c r="AO69" s="989"/>
      <c r="AP69" s="989">
        <v>1862</v>
      </c>
      <c r="AQ69" s="989"/>
      <c r="AR69" s="989"/>
      <c r="AS69" s="989"/>
      <c r="AT69" s="989"/>
      <c r="AU69" s="989">
        <v>91</v>
      </c>
      <c r="AV69" s="989"/>
      <c r="AW69" s="989"/>
      <c r="AX69" s="989"/>
      <c r="AY69" s="989"/>
      <c r="AZ69" s="1002" t="s">
        <v>568</v>
      </c>
      <c r="BA69" s="1002"/>
      <c r="BB69" s="1002"/>
      <c r="BC69" s="1002"/>
      <c r="BD69" s="1003"/>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129" t="s">
        <v>540</v>
      </c>
      <c r="C70" s="1130"/>
      <c r="D70" s="1130"/>
      <c r="E70" s="1130"/>
      <c r="F70" s="1130"/>
      <c r="G70" s="1130"/>
      <c r="H70" s="1130"/>
      <c r="I70" s="1130"/>
      <c r="J70" s="1130"/>
      <c r="K70" s="1130"/>
      <c r="L70" s="1130"/>
      <c r="M70" s="1130"/>
      <c r="N70" s="1130"/>
      <c r="O70" s="1130"/>
      <c r="P70" s="1131"/>
      <c r="Q70" s="988">
        <v>42</v>
      </c>
      <c r="R70" s="989"/>
      <c r="S70" s="989"/>
      <c r="T70" s="989"/>
      <c r="U70" s="989"/>
      <c r="V70" s="989">
        <v>40</v>
      </c>
      <c r="W70" s="989"/>
      <c r="X70" s="989"/>
      <c r="Y70" s="989"/>
      <c r="Z70" s="989"/>
      <c r="AA70" s="989">
        <v>2</v>
      </c>
      <c r="AB70" s="989"/>
      <c r="AC70" s="989"/>
      <c r="AD70" s="989"/>
      <c r="AE70" s="989"/>
      <c r="AF70" s="989">
        <v>2</v>
      </c>
      <c r="AG70" s="989"/>
      <c r="AH70" s="989"/>
      <c r="AI70" s="989"/>
      <c r="AJ70" s="989"/>
      <c r="AK70" s="989">
        <v>2</v>
      </c>
      <c r="AL70" s="989"/>
      <c r="AM70" s="989"/>
      <c r="AN70" s="989"/>
      <c r="AO70" s="989"/>
      <c r="AP70" s="989" t="s">
        <v>564</v>
      </c>
      <c r="AQ70" s="989"/>
      <c r="AR70" s="989"/>
      <c r="AS70" s="989"/>
      <c r="AT70" s="989"/>
      <c r="AU70" s="989" t="s">
        <v>564</v>
      </c>
      <c r="AV70" s="989"/>
      <c r="AW70" s="989"/>
      <c r="AX70" s="989"/>
      <c r="AY70" s="989"/>
      <c r="AZ70" s="1002"/>
      <c r="BA70" s="1002"/>
      <c r="BB70" s="1002"/>
      <c r="BC70" s="1002"/>
      <c r="BD70" s="100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129" t="s">
        <v>541</v>
      </c>
      <c r="C71" s="1130"/>
      <c r="D71" s="1130"/>
      <c r="E71" s="1130"/>
      <c r="F71" s="1130"/>
      <c r="G71" s="1130"/>
      <c r="H71" s="1130"/>
      <c r="I71" s="1130"/>
      <c r="J71" s="1130"/>
      <c r="K71" s="1130"/>
      <c r="L71" s="1130"/>
      <c r="M71" s="1130"/>
      <c r="N71" s="1130"/>
      <c r="O71" s="1130"/>
      <c r="P71" s="1131"/>
      <c r="Q71" s="988">
        <v>1262</v>
      </c>
      <c r="R71" s="989"/>
      <c r="S71" s="989"/>
      <c r="T71" s="989"/>
      <c r="U71" s="989"/>
      <c r="V71" s="989">
        <v>1202</v>
      </c>
      <c r="W71" s="989"/>
      <c r="X71" s="989"/>
      <c r="Y71" s="989"/>
      <c r="Z71" s="989"/>
      <c r="AA71" s="989">
        <v>61</v>
      </c>
      <c r="AB71" s="989"/>
      <c r="AC71" s="989"/>
      <c r="AD71" s="989"/>
      <c r="AE71" s="989"/>
      <c r="AF71" s="989">
        <v>61</v>
      </c>
      <c r="AG71" s="989"/>
      <c r="AH71" s="989"/>
      <c r="AI71" s="989"/>
      <c r="AJ71" s="989"/>
      <c r="AK71" s="989">
        <v>16</v>
      </c>
      <c r="AL71" s="989"/>
      <c r="AM71" s="989"/>
      <c r="AN71" s="989"/>
      <c r="AO71" s="989"/>
      <c r="AP71" s="989">
        <v>2431</v>
      </c>
      <c r="AQ71" s="989"/>
      <c r="AR71" s="989"/>
      <c r="AS71" s="989"/>
      <c r="AT71" s="989"/>
      <c r="AU71" s="989">
        <v>351</v>
      </c>
      <c r="AV71" s="989"/>
      <c r="AW71" s="989"/>
      <c r="AX71" s="989"/>
      <c r="AY71" s="989"/>
      <c r="AZ71" s="1002"/>
      <c r="BA71" s="1002"/>
      <c r="BB71" s="1002"/>
      <c r="BC71" s="1002"/>
      <c r="BD71" s="100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129" t="s">
        <v>542</v>
      </c>
      <c r="C72" s="1130"/>
      <c r="D72" s="1130"/>
      <c r="E72" s="1130"/>
      <c r="F72" s="1130"/>
      <c r="G72" s="1130"/>
      <c r="H72" s="1130"/>
      <c r="I72" s="1130"/>
      <c r="J72" s="1130"/>
      <c r="K72" s="1130"/>
      <c r="L72" s="1130"/>
      <c r="M72" s="1130"/>
      <c r="N72" s="1130"/>
      <c r="O72" s="1130"/>
      <c r="P72" s="1131"/>
      <c r="Q72" s="988">
        <v>10</v>
      </c>
      <c r="R72" s="989"/>
      <c r="S72" s="989"/>
      <c r="T72" s="989"/>
      <c r="U72" s="989"/>
      <c r="V72" s="989">
        <v>8</v>
      </c>
      <c r="W72" s="989"/>
      <c r="X72" s="989"/>
      <c r="Y72" s="989"/>
      <c r="Z72" s="989"/>
      <c r="AA72" s="989">
        <v>1</v>
      </c>
      <c r="AB72" s="989"/>
      <c r="AC72" s="989"/>
      <c r="AD72" s="989"/>
      <c r="AE72" s="989"/>
      <c r="AF72" s="989">
        <v>1</v>
      </c>
      <c r="AG72" s="989"/>
      <c r="AH72" s="989"/>
      <c r="AI72" s="989"/>
      <c r="AJ72" s="989"/>
      <c r="AK72" s="989" t="s">
        <v>565</v>
      </c>
      <c r="AL72" s="989"/>
      <c r="AM72" s="989"/>
      <c r="AN72" s="989"/>
      <c r="AO72" s="989"/>
      <c r="AP72" s="989" t="s">
        <v>566</v>
      </c>
      <c r="AQ72" s="989"/>
      <c r="AR72" s="989"/>
      <c r="AS72" s="989"/>
      <c r="AT72" s="989"/>
      <c r="AU72" s="989" t="s">
        <v>565</v>
      </c>
      <c r="AV72" s="989"/>
      <c r="AW72" s="989"/>
      <c r="AX72" s="989"/>
      <c r="AY72" s="989"/>
      <c r="AZ72" s="1002"/>
      <c r="BA72" s="1002"/>
      <c r="BB72" s="1002"/>
      <c r="BC72" s="1002"/>
      <c r="BD72" s="100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129" t="s">
        <v>543</v>
      </c>
      <c r="C73" s="1130"/>
      <c r="D73" s="1130"/>
      <c r="E73" s="1130"/>
      <c r="F73" s="1130"/>
      <c r="G73" s="1130"/>
      <c r="H73" s="1130"/>
      <c r="I73" s="1130"/>
      <c r="J73" s="1130"/>
      <c r="K73" s="1130"/>
      <c r="L73" s="1130"/>
      <c r="M73" s="1130"/>
      <c r="N73" s="1130"/>
      <c r="O73" s="1130"/>
      <c r="P73" s="1131"/>
      <c r="Q73" s="988">
        <v>39</v>
      </c>
      <c r="R73" s="989"/>
      <c r="S73" s="989"/>
      <c r="T73" s="989"/>
      <c r="U73" s="989"/>
      <c r="V73" s="989">
        <v>37</v>
      </c>
      <c r="W73" s="989"/>
      <c r="X73" s="989"/>
      <c r="Y73" s="989"/>
      <c r="Z73" s="989"/>
      <c r="AA73" s="989">
        <v>3</v>
      </c>
      <c r="AB73" s="989"/>
      <c r="AC73" s="989"/>
      <c r="AD73" s="989"/>
      <c r="AE73" s="989"/>
      <c r="AF73" s="989">
        <v>3</v>
      </c>
      <c r="AG73" s="989"/>
      <c r="AH73" s="989"/>
      <c r="AI73" s="989"/>
      <c r="AJ73" s="989"/>
      <c r="AK73" s="989">
        <v>0</v>
      </c>
      <c r="AL73" s="989"/>
      <c r="AM73" s="989"/>
      <c r="AN73" s="989"/>
      <c r="AO73" s="989"/>
      <c r="AP73" s="989" t="s">
        <v>565</v>
      </c>
      <c r="AQ73" s="989"/>
      <c r="AR73" s="989"/>
      <c r="AS73" s="989"/>
      <c r="AT73" s="989"/>
      <c r="AU73" s="989" t="s">
        <v>565</v>
      </c>
      <c r="AV73" s="989"/>
      <c r="AW73" s="989"/>
      <c r="AX73" s="989"/>
      <c r="AY73" s="989"/>
      <c r="AZ73" s="1002"/>
      <c r="BA73" s="1002"/>
      <c r="BB73" s="1002"/>
      <c r="BC73" s="1002"/>
      <c r="BD73" s="100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129" t="s">
        <v>544</v>
      </c>
      <c r="C74" s="1130"/>
      <c r="D74" s="1130"/>
      <c r="E74" s="1130"/>
      <c r="F74" s="1130"/>
      <c r="G74" s="1130"/>
      <c r="H74" s="1130"/>
      <c r="I74" s="1130"/>
      <c r="J74" s="1130"/>
      <c r="K74" s="1130"/>
      <c r="L74" s="1130"/>
      <c r="M74" s="1130"/>
      <c r="N74" s="1130"/>
      <c r="O74" s="1130"/>
      <c r="P74" s="1131"/>
      <c r="Q74" s="988">
        <v>54</v>
      </c>
      <c r="R74" s="989"/>
      <c r="S74" s="989"/>
      <c r="T74" s="989"/>
      <c r="U74" s="989"/>
      <c r="V74" s="989">
        <v>52</v>
      </c>
      <c r="W74" s="989"/>
      <c r="X74" s="989"/>
      <c r="Y74" s="989"/>
      <c r="Z74" s="989"/>
      <c r="AA74" s="989">
        <v>2</v>
      </c>
      <c r="AB74" s="989"/>
      <c r="AC74" s="989"/>
      <c r="AD74" s="989"/>
      <c r="AE74" s="989"/>
      <c r="AF74" s="989">
        <v>2</v>
      </c>
      <c r="AG74" s="989"/>
      <c r="AH74" s="989"/>
      <c r="AI74" s="989"/>
      <c r="AJ74" s="989"/>
      <c r="AK74" s="989">
        <v>0</v>
      </c>
      <c r="AL74" s="989"/>
      <c r="AM74" s="989"/>
      <c r="AN74" s="989"/>
      <c r="AO74" s="989"/>
      <c r="AP74" s="989">
        <v>31</v>
      </c>
      <c r="AQ74" s="989"/>
      <c r="AR74" s="989"/>
      <c r="AS74" s="989"/>
      <c r="AT74" s="989"/>
      <c r="AU74" s="989">
        <v>7</v>
      </c>
      <c r="AV74" s="989"/>
      <c r="AW74" s="989"/>
      <c r="AX74" s="989"/>
      <c r="AY74" s="989"/>
      <c r="AZ74" s="1002"/>
      <c r="BA74" s="1002"/>
      <c r="BB74" s="1002"/>
      <c r="BC74" s="1002"/>
      <c r="BD74" s="100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129" t="s">
        <v>545</v>
      </c>
      <c r="C75" s="1130"/>
      <c r="D75" s="1130"/>
      <c r="E75" s="1130"/>
      <c r="F75" s="1130"/>
      <c r="G75" s="1130"/>
      <c r="H75" s="1130"/>
      <c r="I75" s="1130"/>
      <c r="J75" s="1130"/>
      <c r="K75" s="1130"/>
      <c r="L75" s="1130"/>
      <c r="M75" s="1130"/>
      <c r="N75" s="1130"/>
      <c r="O75" s="1130"/>
      <c r="P75" s="1131"/>
      <c r="Q75" s="1007">
        <v>236</v>
      </c>
      <c r="R75" s="1005"/>
      <c r="S75" s="1005"/>
      <c r="T75" s="1005"/>
      <c r="U75" s="1006"/>
      <c r="V75" s="1004">
        <v>225</v>
      </c>
      <c r="W75" s="1005"/>
      <c r="X75" s="1005"/>
      <c r="Y75" s="1005"/>
      <c r="Z75" s="1006"/>
      <c r="AA75" s="1004">
        <v>11</v>
      </c>
      <c r="AB75" s="1005"/>
      <c r="AC75" s="1005"/>
      <c r="AD75" s="1005"/>
      <c r="AE75" s="1006"/>
      <c r="AF75" s="1004">
        <v>11</v>
      </c>
      <c r="AG75" s="1005"/>
      <c r="AH75" s="1005"/>
      <c r="AI75" s="1005"/>
      <c r="AJ75" s="1006"/>
      <c r="AK75" s="1004">
        <v>0</v>
      </c>
      <c r="AL75" s="1005"/>
      <c r="AM75" s="1005"/>
      <c r="AN75" s="1005"/>
      <c r="AO75" s="1006"/>
      <c r="AP75" s="1004" t="s">
        <v>565</v>
      </c>
      <c r="AQ75" s="1005"/>
      <c r="AR75" s="1005"/>
      <c r="AS75" s="1005"/>
      <c r="AT75" s="1006"/>
      <c r="AU75" s="1004" t="s">
        <v>565</v>
      </c>
      <c r="AV75" s="1005"/>
      <c r="AW75" s="1005"/>
      <c r="AX75" s="1005"/>
      <c r="AY75" s="1006"/>
      <c r="AZ75" s="1002"/>
      <c r="BA75" s="1002"/>
      <c r="BB75" s="1002"/>
      <c r="BC75" s="1002"/>
      <c r="BD75" s="100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129" t="s">
        <v>546</v>
      </c>
      <c r="C76" s="1130"/>
      <c r="D76" s="1130"/>
      <c r="E76" s="1130"/>
      <c r="F76" s="1130"/>
      <c r="G76" s="1130"/>
      <c r="H76" s="1130"/>
      <c r="I76" s="1130"/>
      <c r="J76" s="1130"/>
      <c r="K76" s="1130"/>
      <c r="L76" s="1130"/>
      <c r="M76" s="1130"/>
      <c r="N76" s="1130"/>
      <c r="O76" s="1130"/>
      <c r="P76" s="1131"/>
      <c r="Q76" s="1007">
        <v>493</v>
      </c>
      <c r="R76" s="1005"/>
      <c r="S76" s="1005"/>
      <c r="T76" s="1005"/>
      <c r="U76" s="1006"/>
      <c r="V76" s="1004">
        <v>467</v>
      </c>
      <c r="W76" s="1005"/>
      <c r="X76" s="1005"/>
      <c r="Y76" s="1005"/>
      <c r="Z76" s="1006"/>
      <c r="AA76" s="1004">
        <v>26</v>
      </c>
      <c r="AB76" s="1005"/>
      <c r="AC76" s="1005"/>
      <c r="AD76" s="1005"/>
      <c r="AE76" s="1006"/>
      <c r="AF76" s="1004">
        <v>26</v>
      </c>
      <c r="AG76" s="1005"/>
      <c r="AH76" s="1005"/>
      <c r="AI76" s="1005"/>
      <c r="AJ76" s="1006"/>
      <c r="AK76" s="1004" t="s">
        <v>557</v>
      </c>
      <c r="AL76" s="1005"/>
      <c r="AM76" s="1005"/>
      <c r="AN76" s="1005"/>
      <c r="AO76" s="1006"/>
      <c r="AP76" s="1004" t="s">
        <v>557</v>
      </c>
      <c r="AQ76" s="1005"/>
      <c r="AR76" s="1005"/>
      <c r="AS76" s="1005"/>
      <c r="AT76" s="1006"/>
      <c r="AU76" s="1004" t="s">
        <v>557</v>
      </c>
      <c r="AV76" s="1005"/>
      <c r="AW76" s="1005"/>
      <c r="AX76" s="1005"/>
      <c r="AY76" s="1006"/>
      <c r="AZ76" s="1002"/>
      <c r="BA76" s="1002"/>
      <c r="BB76" s="1002"/>
      <c r="BC76" s="1002"/>
      <c r="BD76" s="100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129" t="s">
        <v>547</v>
      </c>
      <c r="C77" s="1130"/>
      <c r="D77" s="1130"/>
      <c r="E77" s="1130"/>
      <c r="F77" s="1130"/>
      <c r="G77" s="1130"/>
      <c r="H77" s="1130"/>
      <c r="I77" s="1130"/>
      <c r="J77" s="1130"/>
      <c r="K77" s="1130"/>
      <c r="L77" s="1130"/>
      <c r="M77" s="1130"/>
      <c r="N77" s="1130"/>
      <c r="O77" s="1130"/>
      <c r="P77" s="1131"/>
      <c r="Q77" s="1007">
        <v>21</v>
      </c>
      <c r="R77" s="1005"/>
      <c r="S77" s="1005"/>
      <c r="T77" s="1005"/>
      <c r="U77" s="1006"/>
      <c r="V77" s="1004">
        <v>17</v>
      </c>
      <c r="W77" s="1005"/>
      <c r="X77" s="1005"/>
      <c r="Y77" s="1005"/>
      <c r="Z77" s="1006"/>
      <c r="AA77" s="1004">
        <v>4</v>
      </c>
      <c r="AB77" s="1005"/>
      <c r="AC77" s="1005"/>
      <c r="AD77" s="1005"/>
      <c r="AE77" s="1006"/>
      <c r="AF77" s="1004">
        <v>4</v>
      </c>
      <c r="AG77" s="1005"/>
      <c r="AH77" s="1005"/>
      <c r="AI77" s="1005"/>
      <c r="AJ77" s="1006"/>
      <c r="AK77" s="1004" t="s">
        <v>565</v>
      </c>
      <c r="AL77" s="1005"/>
      <c r="AM77" s="1005"/>
      <c r="AN77" s="1005"/>
      <c r="AO77" s="1006"/>
      <c r="AP77" s="1004" t="s">
        <v>565</v>
      </c>
      <c r="AQ77" s="1005"/>
      <c r="AR77" s="1005"/>
      <c r="AS77" s="1005"/>
      <c r="AT77" s="1006"/>
      <c r="AU77" s="1004" t="s">
        <v>565</v>
      </c>
      <c r="AV77" s="1005"/>
      <c r="AW77" s="1005"/>
      <c r="AX77" s="1005"/>
      <c r="AY77" s="1006"/>
      <c r="AZ77" s="1002"/>
      <c r="BA77" s="1002"/>
      <c r="BB77" s="1002"/>
      <c r="BC77" s="1002"/>
      <c r="BD77" s="100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129" t="s">
        <v>548</v>
      </c>
      <c r="C78" s="1130"/>
      <c r="D78" s="1130"/>
      <c r="E78" s="1130"/>
      <c r="F78" s="1130"/>
      <c r="G78" s="1130"/>
      <c r="H78" s="1130"/>
      <c r="I78" s="1130"/>
      <c r="J78" s="1130"/>
      <c r="K78" s="1130"/>
      <c r="L78" s="1130"/>
      <c r="M78" s="1130"/>
      <c r="N78" s="1130"/>
      <c r="O78" s="1130"/>
      <c r="P78" s="1131"/>
      <c r="Q78" s="988">
        <v>236</v>
      </c>
      <c r="R78" s="989"/>
      <c r="S78" s="989"/>
      <c r="T78" s="989"/>
      <c r="U78" s="989"/>
      <c r="V78" s="989">
        <v>215</v>
      </c>
      <c r="W78" s="989"/>
      <c r="X78" s="989"/>
      <c r="Y78" s="989"/>
      <c r="Z78" s="989"/>
      <c r="AA78" s="989">
        <v>21</v>
      </c>
      <c r="AB78" s="989"/>
      <c r="AC78" s="989"/>
      <c r="AD78" s="989"/>
      <c r="AE78" s="989"/>
      <c r="AF78" s="989">
        <v>21</v>
      </c>
      <c r="AG78" s="989"/>
      <c r="AH78" s="989"/>
      <c r="AI78" s="989"/>
      <c r="AJ78" s="989"/>
      <c r="AK78" s="989">
        <v>3</v>
      </c>
      <c r="AL78" s="989"/>
      <c r="AM78" s="989"/>
      <c r="AN78" s="989"/>
      <c r="AO78" s="989"/>
      <c r="AP78" s="989" t="s">
        <v>565</v>
      </c>
      <c r="AQ78" s="989"/>
      <c r="AR78" s="989"/>
      <c r="AS78" s="989"/>
      <c r="AT78" s="989"/>
      <c r="AU78" s="989" t="s">
        <v>565</v>
      </c>
      <c r="AV78" s="989"/>
      <c r="AW78" s="989"/>
      <c r="AX78" s="989"/>
      <c r="AY78" s="989"/>
      <c r="AZ78" s="1002"/>
      <c r="BA78" s="1002"/>
      <c r="BB78" s="1002"/>
      <c r="BC78" s="1002"/>
      <c r="BD78" s="1003"/>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129" t="s">
        <v>549</v>
      </c>
      <c r="C79" s="1130"/>
      <c r="D79" s="1130"/>
      <c r="E79" s="1130"/>
      <c r="F79" s="1130"/>
      <c r="G79" s="1130"/>
      <c r="H79" s="1130"/>
      <c r="I79" s="1130"/>
      <c r="J79" s="1130"/>
      <c r="K79" s="1130"/>
      <c r="L79" s="1130"/>
      <c r="M79" s="1130"/>
      <c r="N79" s="1130"/>
      <c r="O79" s="1130"/>
      <c r="P79" s="1131"/>
      <c r="Q79" s="988">
        <v>192</v>
      </c>
      <c r="R79" s="989"/>
      <c r="S79" s="989"/>
      <c r="T79" s="989"/>
      <c r="U79" s="989"/>
      <c r="V79" s="989">
        <v>179</v>
      </c>
      <c r="W79" s="989"/>
      <c r="X79" s="989"/>
      <c r="Y79" s="989"/>
      <c r="Z79" s="989"/>
      <c r="AA79" s="989">
        <v>13</v>
      </c>
      <c r="AB79" s="989"/>
      <c r="AC79" s="989"/>
      <c r="AD79" s="989"/>
      <c r="AE79" s="989"/>
      <c r="AF79" s="989">
        <v>13</v>
      </c>
      <c r="AG79" s="989"/>
      <c r="AH79" s="989"/>
      <c r="AI79" s="989"/>
      <c r="AJ79" s="989"/>
      <c r="AK79" s="989" t="s">
        <v>567</v>
      </c>
      <c r="AL79" s="989"/>
      <c r="AM79" s="989"/>
      <c r="AN79" s="989"/>
      <c r="AO79" s="989"/>
      <c r="AP79" s="989">
        <v>155</v>
      </c>
      <c r="AQ79" s="989"/>
      <c r="AR79" s="989"/>
      <c r="AS79" s="989"/>
      <c r="AT79" s="989"/>
      <c r="AU79" s="989">
        <v>37</v>
      </c>
      <c r="AV79" s="989"/>
      <c r="AW79" s="989"/>
      <c r="AX79" s="989"/>
      <c r="AY79" s="989"/>
      <c r="AZ79" s="1002"/>
      <c r="BA79" s="1002"/>
      <c r="BB79" s="1002"/>
      <c r="BC79" s="1002"/>
      <c r="BD79" s="1003"/>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129" t="s">
        <v>550</v>
      </c>
      <c r="C80" s="1130"/>
      <c r="D80" s="1130"/>
      <c r="E80" s="1130"/>
      <c r="F80" s="1130"/>
      <c r="G80" s="1130"/>
      <c r="H80" s="1130"/>
      <c r="I80" s="1130"/>
      <c r="J80" s="1130"/>
      <c r="K80" s="1130"/>
      <c r="L80" s="1130"/>
      <c r="M80" s="1130"/>
      <c r="N80" s="1130"/>
      <c r="O80" s="1130"/>
      <c r="P80" s="1131"/>
      <c r="Q80" s="988">
        <v>55</v>
      </c>
      <c r="R80" s="989"/>
      <c r="S80" s="989"/>
      <c r="T80" s="989"/>
      <c r="U80" s="989"/>
      <c r="V80" s="989">
        <v>52</v>
      </c>
      <c r="W80" s="989"/>
      <c r="X80" s="989"/>
      <c r="Y80" s="989"/>
      <c r="Z80" s="989"/>
      <c r="AA80" s="989">
        <v>3</v>
      </c>
      <c r="AB80" s="989"/>
      <c r="AC80" s="989"/>
      <c r="AD80" s="989"/>
      <c r="AE80" s="989"/>
      <c r="AF80" s="989">
        <v>3</v>
      </c>
      <c r="AG80" s="989"/>
      <c r="AH80" s="989"/>
      <c r="AI80" s="989"/>
      <c r="AJ80" s="989"/>
      <c r="AK80" s="1004" t="s">
        <v>537</v>
      </c>
      <c r="AL80" s="1005"/>
      <c r="AM80" s="1005"/>
      <c r="AN80" s="1005"/>
      <c r="AO80" s="1006"/>
      <c r="AP80" s="1004" t="s">
        <v>537</v>
      </c>
      <c r="AQ80" s="1005"/>
      <c r="AR80" s="1005"/>
      <c r="AS80" s="1005"/>
      <c r="AT80" s="1006"/>
      <c r="AU80" s="1004" t="s">
        <v>537</v>
      </c>
      <c r="AV80" s="1005"/>
      <c r="AW80" s="1005"/>
      <c r="AX80" s="1005"/>
      <c r="AY80" s="1006"/>
      <c r="AZ80" s="1002"/>
      <c r="BA80" s="1002"/>
      <c r="BB80" s="1002"/>
      <c r="BC80" s="1002"/>
      <c r="BD80" s="1003"/>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129" t="s">
        <v>551</v>
      </c>
      <c r="C81" s="1130"/>
      <c r="D81" s="1130"/>
      <c r="E81" s="1130"/>
      <c r="F81" s="1130"/>
      <c r="G81" s="1130"/>
      <c r="H81" s="1130"/>
      <c r="I81" s="1130"/>
      <c r="J81" s="1130"/>
      <c r="K81" s="1130"/>
      <c r="L81" s="1130"/>
      <c r="M81" s="1130"/>
      <c r="N81" s="1130"/>
      <c r="O81" s="1130"/>
      <c r="P81" s="1131"/>
      <c r="Q81" s="988">
        <v>3</v>
      </c>
      <c r="R81" s="989"/>
      <c r="S81" s="989"/>
      <c r="T81" s="989"/>
      <c r="U81" s="989"/>
      <c r="V81" s="989">
        <v>3</v>
      </c>
      <c r="W81" s="989"/>
      <c r="X81" s="989"/>
      <c r="Y81" s="989"/>
      <c r="Z81" s="989"/>
      <c r="AA81" s="989" t="s">
        <v>562</v>
      </c>
      <c r="AB81" s="989"/>
      <c r="AC81" s="989"/>
      <c r="AD81" s="989"/>
      <c r="AE81" s="989"/>
      <c r="AF81" s="989" t="s">
        <v>562</v>
      </c>
      <c r="AG81" s="989"/>
      <c r="AH81" s="989"/>
      <c r="AI81" s="989"/>
      <c r="AJ81" s="989"/>
      <c r="AK81" s="989" t="s">
        <v>562</v>
      </c>
      <c r="AL81" s="989"/>
      <c r="AM81" s="989"/>
      <c r="AN81" s="989"/>
      <c r="AO81" s="989"/>
      <c r="AP81" s="989" t="s">
        <v>562</v>
      </c>
      <c r="AQ81" s="989"/>
      <c r="AR81" s="989"/>
      <c r="AS81" s="989"/>
      <c r="AT81" s="989"/>
      <c r="AU81" s="989" t="s">
        <v>563</v>
      </c>
      <c r="AV81" s="989"/>
      <c r="AW81" s="989"/>
      <c r="AX81" s="989"/>
      <c r="AY81" s="989"/>
      <c r="AZ81" s="1002"/>
      <c r="BA81" s="1002"/>
      <c r="BB81" s="1002"/>
      <c r="BC81" s="1002"/>
      <c r="BD81" s="1003"/>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129" t="s">
        <v>552</v>
      </c>
      <c r="C82" s="1130"/>
      <c r="D82" s="1130"/>
      <c r="E82" s="1130"/>
      <c r="F82" s="1130"/>
      <c r="G82" s="1130"/>
      <c r="H82" s="1130"/>
      <c r="I82" s="1130"/>
      <c r="J82" s="1130"/>
      <c r="K82" s="1130"/>
      <c r="L82" s="1130"/>
      <c r="M82" s="1130"/>
      <c r="N82" s="1130"/>
      <c r="O82" s="1130"/>
      <c r="P82" s="1131"/>
      <c r="Q82" s="988">
        <v>3763</v>
      </c>
      <c r="R82" s="989"/>
      <c r="S82" s="989"/>
      <c r="T82" s="989"/>
      <c r="U82" s="989"/>
      <c r="V82" s="989">
        <v>3700</v>
      </c>
      <c r="W82" s="989"/>
      <c r="X82" s="989"/>
      <c r="Y82" s="989"/>
      <c r="Z82" s="989"/>
      <c r="AA82" s="989">
        <v>63</v>
      </c>
      <c r="AB82" s="989"/>
      <c r="AC82" s="989"/>
      <c r="AD82" s="989"/>
      <c r="AE82" s="989"/>
      <c r="AF82" s="989">
        <v>63</v>
      </c>
      <c r="AG82" s="989"/>
      <c r="AH82" s="989"/>
      <c r="AI82" s="989"/>
      <c r="AJ82" s="989"/>
      <c r="AK82" s="989">
        <v>178</v>
      </c>
      <c r="AL82" s="989"/>
      <c r="AM82" s="989"/>
      <c r="AN82" s="989"/>
      <c r="AO82" s="989"/>
      <c r="AP82" s="989">
        <v>1531</v>
      </c>
      <c r="AQ82" s="989"/>
      <c r="AR82" s="989"/>
      <c r="AS82" s="989"/>
      <c r="AT82" s="989"/>
      <c r="AU82" s="989">
        <v>178</v>
      </c>
      <c r="AV82" s="989"/>
      <c r="AW82" s="989"/>
      <c r="AX82" s="989"/>
      <c r="AY82" s="989"/>
      <c r="AZ82" s="1002"/>
      <c r="BA82" s="1002"/>
      <c r="BB82" s="1002"/>
      <c r="BC82" s="1002"/>
      <c r="BD82" s="1003"/>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129" t="s">
        <v>553</v>
      </c>
      <c r="C83" s="1130"/>
      <c r="D83" s="1130"/>
      <c r="E83" s="1130"/>
      <c r="F83" s="1130"/>
      <c r="G83" s="1130"/>
      <c r="H83" s="1130"/>
      <c r="I83" s="1130"/>
      <c r="J83" s="1130"/>
      <c r="K83" s="1130"/>
      <c r="L83" s="1130"/>
      <c r="M83" s="1130"/>
      <c r="N83" s="1130"/>
      <c r="O83" s="1130"/>
      <c r="P83" s="1131"/>
      <c r="Q83" s="988">
        <v>1</v>
      </c>
      <c r="R83" s="989"/>
      <c r="S83" s="989"/>
      <c r="T83" s="989"/>
      <c r="U83" s="989"/>
      <c r="V83" s="989">
        <v>1</v>
      </c>
      <c r="W83" s="989"/>
      <c r="X83" s="989"/>
      <c r="Y83" s="989"/>
      <c r="Z83" s="989"/>
      <c r="AA83" s="989" t="s">
        <v>562</v>
      </c>
      <c r="AB83" s="989"/>
      <c r="AC83" s="989"/>
      <c r="AD83" s="989"/>
      <c r="AE83" s="989"/>
      <c r="AF83" s="989" t="s">
        <v>562</v>
      </c>
      <c r="AG83" s="989"/>
      <c r="AH83" s="989"/>
      <c r="AI83" s="989"/>
      <c r="AJ83" s="989"/>
      <c r="AK83" s="989" t="s">
        <v>562</v>
      </c>
      <c r="AL83" s="989"/>
      <c r="AM83" s="989"/>
      <c r="AN83" s="989"/>
      <c r="AO83" s="989"/>
      <c r="AP83" s="989" t="s">
        <v>562</v>
      </c>
      <c r="AQ83" s="989"/>
      <c r="AR83" s="989"/>
      <c r="AS83" s="989"/>
      <c r="AT83" s="989"/>
      <c r="AU83" s="989" t="s">
        <v>562</v>
      </c>
      <c r="AV83" s="989"/>
      <c r="AW83" s="989"/>
      <c r="AX83" s="989"/>
      <c r="AY83" s="989"/>
      <c r="AZ83" s="1002"/>
      <c r="BA83" s="1002"/>
      <c r="BB83" s="1002"/>
      <c r="BC83" s="1002"/>
      <c r="BD83" s="1003"/>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129" t="s">
        <v>554</v>
      </c>
      <c r="C84" s="1130"/>
      <c r="D84" s="1130"/>
      <c r="E84" s="1130"/>
      <c r="F84" s="1130"/>
      <c r="G84" s="1130"/>
      <c r="H84" s="1130"/>
      <c r="I84" s="1130"/>
      <c r="J84" s="1130"/>
      <c r="K84" s="1130"/>
      <c r="L84" s="1130"/>
      <c r="M84" s="1130"/>
      <c r="N84" s="1130"/>
      <c r="O84" s="1130"/>
      <c r="P84" s="1131"/>
      <c r="Q84" s="988">
        <v>19</v>
      </c>
      <c r="R84" s="989"/>
      <c r="S84" s="989"/>
      <c r="T84" s="989"/>
      <c r="U84" s="989"/>
      <c r="V84" s="989">
        <v>15</v>
      </c>
      <c r="W84" s="989"/>
      <c r="X84" s="989"/>
      <c r="Y84" s="989"/>
      <c r="Z84" s="989"/>
      <c r="AA84" s="989">
        <v>4</v>
      </c>
      <c r="AB84" s="989"/>
      <c r="AC84" s="989"/>
      <c r="AD84" s="989"/>
      <c r="AE84" s="989"/>
      <c r="AF84" s="989">
        <v>4</v>
      </c>
      <c r="AG84" s="989"/>
      <c r="AH84" s="989"/>
      <c r="AI84" s="989"/>
      <c r="AJ84" s="989"/>
      <c r="AK84" s="989" t="s">
        <v>562</v>
      </c>
      <c r="AL84" s="989"/>
      <c r="AM84" s="989"/>
      <c r="AN84" s="989"/>
      <c r="AO84" s="989"/>
      <c r="AP84" s="989" t="s">
        <v>562</v>
      </c>
      <c r="AQ84" s="989"/>
      <c r="AR84" s="989"/>
      <c r="AS84" s="989"/>
      <c r="AT84" s="989"/>
      <c r="AU84" s="989" t="s">
        <v>563</v>
      </c>
      <c r="AV84" s="989"/>
      <c r="AW84" s="989"/>
      <c r="AX84" s="989"/>
      <c r="AY84" s="989"/>
      <c r="AZ84" s="1002"/>
      <c r="BA84" s="1002"/>
      <c r="BB84" s="1002"/>
      <c r="BC84" s="1002"/>
      <c r="BD84" s="1003"/>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129" t="s">
        <v>555</v>
      </c>
      <c r="C85" s="1130"/>
      <c r="D85" s="1130"/>
      <c r="E85" s="1130"/>
      <c r="F85" s="1130"/>
      <c r="G85" s="1130"/>
      <c r="H85" s="1130"/>
      <c r="I85" s="1130"/>
      <c r="J85" s="1130"/>
      <c r="K85" s="1130"/>
      <c r="L85" s="1130"/>
      <c r="M85" s="1130"/>
      <c r="N85" s="1130"/>
      <c r="O85" s="1130"/>
      <c r="P85" s="1131"/>
      <c r="Q85" s="988">
        <v>138</v>
      </c>
      <c r="R85" s="989"/>
      <c r="S85" s="989"/>
      <c r="T85" s="989"/>
      <c r="U85" s="989"/>
      <c r="V85" s="989">
        <v>119</v>
      </c>
      <c r="W85" s="989"/>
      <c r="X85" s="989"/>
      <c r="Y85" s="989"/>
      <c r="Z85" s="989"/>
      <c r="AA85" s="989">
        <v>19</v>
      </c>
      <c r="AB85" s="989"/>
      <c r="AC85" s="989"/>
      <c r="AD85" s="989"/>
      <c r="AE85" s="989"/>
      <c r="AF85" s="989">
        <v>19</v>
      </c>
      <c r="AG85" s="989"/>
      <c r="AH85" s="989"/>
      <c r="AI85" s="989"/>
      <c r="AJ85" s="989"/>
      <c r="AK85" s="989" t="s">
        <v>557</v>
      </c>
      <c r="AL85" s="989"/>
      <c r="AM85" s="989"/>
      <c r="AN85" s="989"/>
      <c r="AO85" s="989"/>
      <c r="AP85" s="989" t="s">
        <v>557</v>
      </c>
      <c r="AQ85" s="989"/>
      <c r="AR85" s="989"/>
      <c r="AS85" s="989"/>
      <c r="AT85" s="989"/>
      <c r="AU85" s="989" t="s">
        <v>558</v>
      </c>
      <c r="AV85" s="989"/>
      <c r="AW85" s="989"/>
      <c r="AX85" s="989"/>
      <c r="AY85" s="989"/>
      <c r="AZ85" s="1002"/>
      <c r="BA85" s="1002"/>
      <c r="BB85" s="1002"/>
      <c r="BC85" s="1002"/>
      <c r="BD85" s="1003"/>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129" t="s">
        <v>556</v>
      </c>
      <c r="C86" s="1130"/>
      <c r="D86" s="1130"/>
      <c r="E86" s="1130"/>
      <c r="F86" s="1130"/>
      <c r="G86" s="1130"/>
      <c r="H86" s="1130"/>
      <c r="I86" s="1130"/>
      <c r="J86" s="1130"/>
      <c r="K86" s="1130"/>
      <c r="L86" s="1130"/>
      <c r="M86" s="1130"/>
      <c r="N86" s="1130"/>
      <c r="O86" s="1130"/>
      <c r="P86" s="1131"/>
      <c r="Q86" s="988">
        <v>99391</v>
      </c>
      <c r="R86" s="989"/>
      <c r="S86" s="989"/>
      <c r="T86" s="989"/>
      <c r="U86" s="989"/>
      <c r="V86" s="989">
        <v>96884</v>
      </c>
      <c r="W86" s="989"/>
      <c r="X86" s="989"/>
      <c r="Y86" s="989"/>
      <c r="Z86" s="989"/>
      <c r="AA86" s="989">
        <v>2507</v>
      </c>
      <c r="AB86" s="989"/>
      <c r="AC86" s="989"/>
      <c r="AD86" s="989"/>
      <c r="AE86" s="989"/>
      <c r="AF86" s="989">
        <v>2507</v>
      </c>
      <c r="AG86" s="989"/>
      <c r="AH86" s="989"/>
      <c r="AI86" s="989"/>
      <c r="AJ86" s="989"/>
      <c r="AK86" s="989">
        <v>282</v>
      </c>
      <c r="AL86" s="989"/>
      <c r="AM86" s="989"/>
      <c r="AN86" s="989"/>
      <c r="AO86" s="989"/>
      <c r="AP86" s="989" t="s">
        <v>537</v>
      </c>
      <c r="AQ86" s="989"/>
      <c r="AR86" s="989"/>
      <c r="AS86" s="989"/>
      <c r="AT86" s="989"/>
      <c r="AU86" s="989" t="s">
        <v>537</v>
      </c>
      <c r="AV86" s="989"/>
      <c r="AW86" s="989"/>
      <c r="AX86" s="989"/>
      <c r="AY86" s="989"/>
      <c r="AZ86" s="1002"/>
      <c r="BA86" s="1002"/>
      <c r="BB86" s="1002"/>
      <c r="BC86" s="1002"/>
      <c r="BD86" s="1003"/>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0"/>
      <c r="R88" s="991"/>
      <c r="S88" s="991"/>
      <c r="T88" s="991"/>
      <c r="U88" s="991"/>
      <c r="V88" s="991"/>
      <c r="W88" s="991"/>
      <c r="X88" s="991"/>
      <c r="Y88" s="991"/>
      <c r="Z88" s="991"/>
      <c r="AA88" s="991"/>
      <c r="AB88" s="991"/>
      <c r="AC88" s="991"/>
      <c r="AD88" s="991"/>
      <c r="AE88" s="991"/>
      <c r="AF88" s="992">
        <v>2992</v>
      </c>
      <c r="AG88" s="992"/>
      <c r="AH88" s="992"/>
      <c r="AI88" s="992"/>
      <c r="AJ88" s="992"/>
      <c r="AK88" s="991"/>
      <c r="AL88" s="991"/>
      <c r="AM88" s="991"/>
      <c r="AN88" s="991"/>
      <c r="AO88" s="991"/>
      <c r="AP88" s="992">
        <v>6010</v>
      </c>
      <c r="AQ88" s="992"/>
      <c r="AR88" s="992"/>
      <c r="AS88" s="992"/>
      <c r="AT88" s="992"/>
      <c r="AU88" s="992">
        <v>664</v>
      </c>
      <c r="AV88" s="992"/>
      <c r="AW88" s="992"/>
      <c r="AX88" s="992"/>
      <c r="AY88" s="992"/>
      <c r="AZ88" s="1000"/>
      <c r="BA88" s="1000"/>
      <c r="BB88" s="1000"/>
      <c r="BC88" s="1000"/>
      <c r="BD88" s="1001"/>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1413157</v>
      </c>
      <c r="AB110" s="916"/>
      <c r="AC110" s="916"/>
      <c r="AD110" s="916"/>
      <c r="AE110" s="917"/>
      <c r="AF110" s="918">
        <v>1323487</v>
      </c>
      <c r="AG110" s="916"/>
      <c r="AH110" s="916"/>
      <c r="AI110" s="916"/>
      <c r="AJ110" s="917"/>
      <c r="AK110" s="918">
        <v>1283522</v>
      </c>
      <c r="AL110" s="916"/>
      <c r="AM110" s="916"/>
      <c r="AN110" s="916"/>
      <c r="AO110" s="917"/>
      <c r="AP110" s="919">
        <v>18.8</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13759677</v>
      </c>
      <c r="BR110" s="863"/>
      <c r="BS110" s="863"/>
      <c r="BT110" s="863"/>
      <c r="BU110" s="863"/>
      <c r="BV110" s="863">
        <v>13466913</v>
      </c>
      <c r="BW110" s="863"/>
      <c r="BX110" s="863"/>
      <c r="BY110" s="863"/>
      <c r="BZ110" s="863"/>
      <c r="CA110" s="863">
        <v>13148904</v>
      </c>
      <c r="CB110" s="863"/>
      <c r="CC110" s="863"/>
      <c r="CD110" s="863"/>
      <c r="CE110" s="863"/>
      <c r="CF110" s="887">
        <v>192.7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223370</v>
      </c>
      <c r="BR111" s="835"/>
      <c r="BS111" s="835"/>
      <c r="BT111" s="835"/>
      <c r="BU111" s="835"/>
      <c r="BV111" s="835">
        <v>205271</v>
      </c>
      <c r="BW111" s="835"/>
      <c r="BX111" s="835"/>
      <c r="BY111" s="835"/>
      <c r="BZ111" s="835"/>
      <c r="CA111" s="835">
        <v>187101</v>
      </c>
      <c r="CB111" s="835"/>
      <c r="CC111" s="835"/>
      <c r="CD111" s="835"/>
      <c r="CE111" s="835"/>
      <c r="CF111" s="896">
        <v>2.7</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8880786</v>
      </c>
      <c r="BR112" s="835"/>
      <c r="BS112" s="835"/>
      <c r="BT112" s="835"/>
      <c r="BU112" s="835"/>
      <c r="BV112" s="835">
        <v>8726219</v>
      </c>
      <c r="BW112" s="835"/>
      <c r="BX112" s="835"/>
      <c r="BY112" s="835"/>
      <c r="BZ112" s="835"/>
      <c r="CA112" s="835">
        <v>8282963</v>
      </c>
      <c r="CB112" s="835"/>
      <c r="CC112" s="835"/>
      <c r="CD112" s="835"/>
      <c r="CE112" s="835"/>
      <c r="CF112" s="896">
        <v>121.4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744414</v>
      </c>
      <c r="AB113" s="944"/>
      <c r="AC113" s="944"/>
      <c r="AD113" s="944"/>
      <c r="AE113" s="945"/>
      <c r="AF113" s="946">
        <v>751084</v>
      </c>
      <c r="AG113" s="944"/>
      <c r="AH113" s="944"/>
      <c r="AI113" s="944"/>
      <c r="AJ113" s="945"/>
      <c r="AK113" s="946">
        <v>731399</v>
      </c>
      <c r="AL113" s="944"/>
      <c r="AM113" s="944"/>
      <c r="AN113" s="944"/>
      <c r="AO113" s="945"/>
      <c r="AP113" s="947">
        <v>10.7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557015</v>
      </c>
      <c r="BR113" s="835"/>
      <c r="BS113" s="835"/>
      <c r="BT113" s="835"/>
      <c r="BU113" s="835"/>
      <c r="BV113" s="835">
        <v>629466</v>
      </c>
      <c r="BW113" s="835"/>
      <c r="BX113" s="835"/>
      <c r="BY113" s="835"/>
      <c r="BZ113" s="835"/>
      <c r="CA113" s="835">
        <v>663059</v>
      </c>
      <c r="CB113" s="835"/>
      <c r="CC113" s="835"/>
      <c r="CD113" s="835"/>
      <c r="CE113" s="835"/>
      <c r="CF113" s="896">
        <v>9.6999999999999993</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35269</v>
      </c>
      <c r="AB114" s="798"/>
      <c r="AC114" s="798"/>
      <c r="AD114" s="798"/>
      <c r="AE114" s="799"/>
      <c r="AF114" s="800">
        <v>39318</v>
      </c>
      <c r="AG114" s="798"/>
      <c r="AH114" s="798"/>
      <c r="AI114" s="798"/>
      <c r="AJ114" s="799"/>
      <c r="AK114" s="800">
        <v>51844</v>
      </c>
      <c r="AL114" s="798"/>
      <c r="AM114" s="798"/>
      <c r="AN114" s="798"/>
      <c r="AO114" s="799"/>
      <c r="AP114" s="845">
        <v>0.8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885135</v>
      </c>
      <c r="BR114" s="835"/>
      <c r="BS114" s="835"/>
      <c r="BT114" s="835"/>
      <c r="BU114" s="835"/>
      <c r="BV114" s="835">
        <v>610402</v>
      </c>
      <c r="BW114" s="835"/>
      <c r="BX114" s="835"/>
      <c r="BY114" s="835"/>
      <c r="BZ114" s="835"/>
      <c r="CA114" s="835">
        <v>633242</v>
      </c>
      <c r="CB114" s="835"/>
      <c r="CC114" s="835"/>
      <c r="CD114" s="835"/>
      <c r="CE114" s="835"/>
      <c r="CF114" s="896">
        <v>9.3000000000000007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37240</v>
      </c>
      <c r="AB115" s="944"/>
      <c r="AC115" s="944"/>
      <c r="AD115" s="944"/>
      <c r="AE115" s="945"/>
      <c r="AF115" s="946">
        <v>19659</v>
      </c>
      <c r="AG115" s="944"/>
      <c r="AH115" s="944"/>
      <c r="AI115" s="944"/>
      <c r="AJ115" s="945"/>
      <c r="AK115" s="946">
        <v>18962</v>
      </c>
      <c r="AL115" s="944"/>
      <c r="AM115" s="944"/>
      <c r="AN115" s="944"/>
      <c r="AO115" s="945"/>
      <c r="AP115" s="947">
        <v>0.3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15019</v>
      </c>
      <c r="BR115" s="835"/>
      <c r="BS115" s="835"/>
      <c r="BT115" s="835"/>
      <c r="BU115" s="835"/>
      <c r="BV115" s="835">
        <v>11597</v>
      </c>
      <c r="BW115" s="835"/>
      <c r="BX115" s="835"/>
      <c r="BY115" s="835"/>
      <c r="BZ115" s="835"/>
      <c r="CA115" s="835">
        <v>8588</v>
      </c>
      <c r="CB115" s="835"/>
      <c r="CC115" s="835"/>
      <c r="CD115" s="835"/>
      <c r="CE115" s="835"/>
      <c r="CF115" s="896">
        <v>0.1</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5778</v>
      </c>
      <c r="DH115" s="798"/>
      <c r="DI115" s="798"/>
      <c r="DJ115" s="798"/>
      <c r="DK115" s="799"/>
      <c r="DL115" s="800">
        <v>3852</v>
      </c>
      <c r="DM115" s="798"/>
      <c r="DN115" s="798"/>
      <c r="DO115" s="798"/>
      <c r="DP115" s="799"/>
      <c r="DQ115" s="800">
        <v>1926</v>
      </c>
      <c r="DR115" s="798"/>
      <c r="DS115" s="798"/>
      <c r="DT115" s="798"/>
      <c r="DU115" s="799"/>
      <c r="DV115" s="845">
        <v>0</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2230080</v>
      </c>
      <c r="AB117" s="930"/>
      <c r="AC117" s="930"/>
      <c r="AD117" s="930"/>
      <c r="AE117" s="931"/>
      <c r="AF117" s="932">
        <v>2133548</v>
      </c>
      <c r="AG117" s="930"/>
      <c r="AH117" s="930"/>
      <c r="AI117" s="930"/>
      <c r="AJ117" s="931"/>
      <c r="AK117" s="932">
        <v>2085727</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24321002</v>
      </c>
      <c r="BR119" s="866"/>
      <c r="BS119" s="866"/>
      <c r="BT119" s="866"/>
      <c r="BU119" s="866"/>
      <c r="BV119" s="866">
        <v>23649868</v>
      </c>
      <c r="BW119" s="866"/>
      <c r="BX119" s="866"/>
      <c r="BY119" s="866"/>
      <c r="BZ119" s="866"/>
      <c r="CA119" s="866">
        <v>22923857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217592</v>
      </c>
      <c r="DH119" s="781"/>
      <c r="DI119" s="781"/>
      <c r="DJ119" s="781"/>
      <c r="DK119" s="782"/>
      <c r="DL119" s="783">
        <v>201419</v>
      </c>
      <c r="DM119" s="781"/>
      <c r="DN119" s="781"/>
      <c r="DO119" s="781"/>
      <c r="DP119" s="782"/>
      <c r="DQ119" s="783">
        <v>185175</v>
      </c>
      <c r="DR119" s="781"/>
      <c r="DS119" s="781"/>
      <c r="DT119" s="781"/>
      <c r="DU119" s="782"/>
      <c r="DV119" s="869">
        <v>2.7</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4968752</v>
      </c>
      <c r="BR120" s="863"/>
      <c r="BS120" s="863"/>
      <c r="BT120" s="863"/>
      <c r="BU120" s="863"/>
      <c r="BV120" s="863">
        <v>5205532</v>
      </c>
      <c r="BW120" s="863"/>
      <c r="BX120" s="863"/>
      <c r="BY120" s="863"/>
      <c r="BZ120" s="863"/>
      <c r="CA120" s="863">
        <v>5775453</v>
      </c>
      <c r="CB120" s="863"/>
      <c r="CC120" s="863"/>
      <c r="CD120" s="863"/>
      <c r="CE120" s="863"/>
      <c r="CF120" s="887">
        <v>84.6</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6820685</v>
      </c>
      <c r="DH120" s="863"/>
      <c r="DI120" s="863"/>
      <c r="DJ120" s="863"/>
      <c r="DK120" s="863"/>
      <c r="DL120" s="863">
        <v>6757660</v>
      </c>
      <c r="DM120" s="863"/>
      <c r="DN120" s="863"/>
      <c r="DO120" s="863"/>
      <c r="DP120" s="863"/>
      <c r="DQ120" s="863">
        <v>6416865</v>
      </c>
      <c r="DR120" s="863"/>
      <c r="DS120" s="863"/>
      <c r="DT120" s="863"/>
      <c r="DU120" s="863"/>
      <c r="DV120" s="864">
        <v>94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187574</v>
      </c>
      <c r="BR121" s="835"/>
      <c r="BS121" s="835"/>
      <c r="BT121" s="835"/>
      <c r="BU121" s="835"/>
      <c r="BV121" s="835">
        <v>166194</v>
      </c>
      <c r="BW121" s="835"/>
      <c r="BX121" s="835"/>
      <c r="BY121" s="835"/>
      <c r="BZ121" s="835"/>
      <c r="CA121" s="835">
        <v>146676</v>
      </c>
      <c r="CB121" s="835"/>
      <c r="CC121" s="835"/>
      <c r="CD121" s="835"/>
      <c r="CE121" s="835"/>
      <c r="CF121" s="896">
        <v>2.1</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1227123</v>
      </c>
      <c r="DH121" s="835"/>
      <c r="DI121" s="835"/>
      <c r="DJ121" s="835"/>
      <c r="DK121" s="835"/>
      <c r="DL121" s="835">
        <v>1147457</v>
      </c>
      <c r="DM121" s="835"/>
      <c r="DN121" s="835"/>
      <c r="DO121" s="835"/>
      <c r="DP121" s="835"/>
      <c r="DQ121" s="835">
        <v>1033304</v>
      </c>
      <c r="DR121" s="835"/>
      <c r="DS121" s="835"/>
      <c r="DT121" s="835"/>
      <c r="DU121" s="835"/>
      <c r="DV121" s="812">
        <v>15.1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16432179</v>
      </c>
      <c r="BR122" s="866"/>
      <c r="BS122" s="866"/>
      <c r="BT122" s="866"/>
      <c r="BU122" s="866"/>
      <c r="BV122" s="866">
        <v>16215655</v>
      </c>
      <c r="BW122" s="866"/>
      <c r="BX122" s="866"/>
      <c r="BY122" s="866"/>
      <c r="BZ122" s="866"/>
      <c r="CA122" s="866">
        <v>15877538</v>
      </c>
      <c r="CB122" s="866"/>
      <c r="CC122" s="866"/>
      <c r="CD122" s="866"/>
      <c r="CE122" s="866"/>
      <c r="CF122" s="867">
        <v>232.7</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832978</v>
      </c>
      <c r="DH122" s="835"/>
      <c r="DI122" s="835"/>
      <c r="DJ122" s="835"/>
      <c r="DK122" s="835"/>
      <c r="DL122" s="835">
        <v>821102</v>
      </c>
      <c r="DM122" s="835"/>
      <c r="DN122" s="835"/>
      <c r="DO122" s="835"/>
      <c r="DP122" s="835"/>
      <c r="DQ122" s="835">
        <v>832794</v>
      </c>
      <c r="DR122" s="835"/>
      <c r="DS122" s="835"/>
      <c r="DT122" s="835"/>
      <c r="DU122" s="835"/>
      <c r="DV122" s="812">
        <v>12.2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21588505</v>
      </c>
      <c r="BR123" s="854"/>
      <c r="BS123" s="854"/>
      <c r="BT123" s="854"/>
      <c r="BU123" s="854"/>
      <c r="BV123" s="854">
        <v>21587381</v>
      </c>
      <c r="BW123" s="854"/>
      <c r="BX123" s="854"/>
      <c r="BY123" s="854"/>
      <c r="BZ123" s="854"/>
      <c r="CA123" s="854">
        <v>21799667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v>
      </c>
      <c r="BR124" s="852"/>
      <c r="BS124" s="852"/>
      <c r="BT124" s="852"/>
      <c r="BU124" s="852"/>
      <c r="BV124" s="852">
        <v>29.5</v>
      </c>
      <c r="BW124" s="852"/>
      <c r="BX124" s="852"/>
      <c r="BY124" s="852"/>
      <c r="BZ124" s="852"/>
      <c r="CA124" s="852">
        <v>16.399999999999999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36929</v>
      </c>
      <c r="AB126" s="798"/>
      <c r="AC126" s="798"/>
      <c r="AD126" s="798"/>
      <c r="AE126" s="799"/>
      <c r="AF126" s="800">
        <v>18168</v>
      </c>
      <c r="AG126" s="798"/>
      <c r="AH126" s="798"/>
      <c r="AI126" s="798"/>
      <c r="AJ126" s="799"/>
      <c r="AK126" s="800">
        <v>18204</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311</v>
      </c>
      <c r="AB127" s="798"/>
      <c r="AC127" s="798"/>
      <c r="AD127" s="798"/>
      <c r="AE127" s="799"/>
      <c r="AF127" s="800">
        <v>1491</v>
      </c>
      <c r="AG127" s="798"/>
      <c r="AH127" s="798"/>
      <c r="AI127" s="798"/>
      <c r="AJ127" s="799"/>
      <c r="AK127" s="800">
        <v>758</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28189</v>
      </c>
      <c r="AB128" s="819"/>
      <c r="AC128" s="819"/>
      <c r="AD128" s="819"/>
      <c r="AE128" s="820"/>
      <c r="AF128" s="821">
        <v>24907</v>
      </c>
      <c r="AG128" s="819"/>
      <c r="AH128" s="819"/>
      <c r="AI128" s="819"/>
      <c r="AJ128" s="820"/>
      <c r="AK128" s="821">
        <v>22642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110</v>
      </c>
      <c r="BG128" s="805"/>
      <c r="BH128" s="805"/>
      <c r="BI128" s="805"/>
      <c r="BJ128" s="805"/>
      <c r="BK128" s="805"/>
      <c r="BL128" s="828"/>
      <c r="BM128" s="804">
        <v>13.69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15019</v>
      </c>
      <c r="DH128" s="809"/>
      <c r="DI128" s="809"/>
      <c r="DJ128" s="809"/>
      <c r="DK128" s="809"/>
      <c r="DL128" s="809">
        <v>11597</v>
      </c>
      <c r="DM128" s="809"/>
      <c r="DN128" s="809"/>
      <c r="DO128" s="809"/>
      <c r="DP128" s="809"/>
      <c r="DQ128" s="809">
        <v>8588</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8206464</v>
      </c>
      <c r="AB129" s="798"/>
      <c r="AC129" s="798"/>
      <c r="AD129" s="798"/>
      <c r="AE129" s="799"/>
      <c r="AF129" s="800">
        <v>8364172</v>
      </c>
      <c r="AG129" s="798"/>
      <c r="AH129" s="798"/>
      <c r="AI129" s="798"/>
      <c r="AJ129" s="799"/>
      <c r="AK129" s="800">
        <v>8222226</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110</v>
      </c>
      <c r="BG129" s="788"/>
      <c r="BH129" s="788"/>
      <c r="BI129" s="788"/>
      <c r="BJ129" s="788"/>
      <c r="BK129" s="788"/>
      <c r="BL129" s="789"/>
      <c r="BM129" s="787">
        <v>18.690000000000001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1377988</v>
      </c>
      <c r="AB130" s="798"/>
      <c r="AC130" s="798"/>
      <c r="AD130" s="798"/>
      <c r="AE130" s="799"/>
      <c r="AF130" s="800">
        <v>1374277</v>
      </c>
      <c r="AG130" s="798"/>
      <c r="AH130" s="798"/>
      <c r="AI130" s="798"/>
      <c r="AJ130" s="799"/>
      <c r="AK130" s="800">
        <v>1398584</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6828476</v>
      </c>
      <c r="AB131" s="781"/>
      <c r="AC131" s="781"/>
      <c r="AD131" s="781"/>
      <c r="AE131" s="782"/>
      <c r="AF131" s="783">
        <v>6989895</v>
      </c>
      <c r="AG131" s="781"/>
      <c r="AH131" s="781"/>
      <c r="AI131" s="781"/>
      <c r="AJ131" s="782"/>
      <c r="AK131" s="783">
        <v>6823642</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16.399999999999999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12.065693720000001</v>
      </c>
      <c r="AB132" s="761"/>
      <c r="AC132" s="761"/>
      <c r="AD132" s="761"/>
      <c r="AE132" s="762"/>
      <c r="AF132" s="763">
        <v>10.506080559999999</v>
      </c>
      <c r="AG132" s="761"/>
      <c r="AH132" s="761"/>
      <c r="AI132" s="761"/>
      <c r="AJ132" s="762"/>
      <c r="AK132" s="763">
        <v>9.7382160439999996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12.5</v>
      </c>
      <c r="AB133" s="740"/>
      <c r="AC133" s="740"/>
      <c r="AD133" s="740"/>
      <c r="AE133" s="741"/>
      <c r="AF133" s="739">
        <v>11.8</v>
      </c>
      <c r="AG133" s="740"/>
      <c r="AH133" s="740"/>
      <c r="AI133" s="740"/>
      <c r="AJ133" s="741"/>
      <c r="AK133" s="739">
        <v>10.7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86:P86"/>
    <mergeCell ref="B85:P8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Q86: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25" right="0.25" top="0.75" bottom="0.75" header="0.3" footer="0.3"/>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1749726</v>
      </c>
      <c r="L9" s="266">
        <v>56505</v>
      </c>
      <c r="M9" s="267">
        <v>68135</v>
      </c>
      <c r="N9" s="268">
        <v>-17.100000000000001</v>
      </c>
    </row>
    <row r="10" spans="1:16" x14ac:dyDescent="0.15">
      <c r="A10" s="250"/>
      <c r="B10" s="246"/>
      <c r="C10" s="246"/>
      <c r="D10" s="246"/>
      <c r="E10" s="246"/>
      <c r="F10" s="246"/>
      <c r="G10" s="1166" t="s">
        <v>477</v>
      </c>
      <c r="H10" s="1167"/>
      <c r="I10" s="1167"/>
      <c r="J10" s="1168"/>
      <c r="K10" s="269">
        <v>404768</v>
      </c>
      <c r="L10" s="270">
        <v>13071</v>
      </c>
      <c r="M10" s="271">
        <v>7843</v>
      </c>
      <c r="N10" s="272">
        <v>66.7</v>
      </c>
    </row>
    <row r="11" spans="1:16" ht="13.5" customHeight="1" x14ac:dyDescent="0.15">
      <c r="A11" s="250"/>
      <c r="B11" s="246"/>
      <c r="C11" s="246"/>
      <c r="D11" s="246"/>
      <c r="E11" s="246"/>
      <c r="F11" s="246"/>
      <c r="G11" s="1166" t="s">
        <v>478</v>
      </c>
      <c r="H11" s="1167"/>
      <c r="I11" s="1167"/>
      <c r="J11" s="1168"/>
      <c r="K11" s="269">
        <v>385712</v>
      </c>
      <c r="L11" s="270">
        <v>12456</v>
      </c>
      <c r="M11" s="271">
        <v>8431</v>
      </c>
      <c r="N11" s="272">
        <v>47.7</v>
      </c>
    </row>
    <row r="12" spans="1:16" ht="13.5" customHeight="1" x14ac:dyDescent="0.15">
      <c r="A12" s="250"/>
      <c r="B12" s="246"/>
      <c r="C12" s="246"/>
      <c r="D12" s="246"/>
      <c r="E12" s="246"/>
      <c r="F12" s="246"/>
      <c r="G12" s="1166" t="s">
        <v>479</v>
      </c>
      <c r="H12" s="1167"/>
      <c r="I12" s="1167"/>
      <c r="J12" s="1168"/>
      <c r="K12" s="269" t="s">
        <v>480</v>
      </c>
      <c r="L12" s="270" t="s">
        <v>480</v>
      </c>
      <c r="M12" s="271">
        <v>1146</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13</v>
      </c>
      <c r="N13" s="272" t="s">
        <v>480</v>
      </c>
    </row>
    <row r="14" spans="1:16" ht="13.5" customHeight="1" x14ac:dyDescent="0.15">
      <c r="A14" s="250"/>
      <c r="B14" s="246"/>
      <c r="C14" s="246"/>
      <c r="D14" s="246"/>
      <c r="E14" s="246"/>
      <c r="F14" s="246"/>
      <c r="G14" s="1166" t="s">
        <v>482</v>
      </c>
      <c r="H14" s="1167"/>
      <c r="I14" s="1167"/>
      <c r="J14" s="1168"/>
      <c r="K14" s="269">
        <v>113170</v>
      </c>
      <c r="L14" s="270">
        <v>3655</v>
      </c>
      <c r="M14" s="271">
        <v>2999</v>
      </c>
      <c r="N14" s="272">
        <v>21.9</v>
      </c>
    </row>
    <row r="15" spans="1:16" ht="13.5" customHeight="1" x14ac:dyDescent="0.15">
      <c r="A15" s="250"/>
      <c r="B15" s="246"/>
      <c r="C15" s="246"/>
      <c r="D15" s="246"/>
      <c r="E15" s="246"/>
      <c r="F15" s="246"/>
      <c r="G15" s="1166" t="s">
        <v>483</v>
      </c>
      <c r="H15" s="1167"/>
      <c r="I15" s="1167"/>
      <c r="J15" s="1168"/>
      <c r="K15" s="269">
        <v>19735</v>
      </c>
      <c r="L15" s="270">
        <v>637</v>
      </c>
      <c r="M15" s="271">
        <v>1559</v>
      </c>
      <c r="N15" s="272">
        <v>-59.1</v>
      </c>
    </row>
    <row r="16" spans="1:16" x14ac:dyDescent="0.15">
      <c r="A16" s="250"/>
      <c r="B16" s="246"/>
      <c r="C16" s="246"/>
      <c r="D16" s="246"/>
      <c r="E16" s="246"/>
      <c r="F16" s="246"/>
      <c r="G16" s="1169" t="s">
        <v>484</v>
      </c>
      <c r="H16" s="1170"/>
      <c r="I16" s="1170"/>
      <c r="J16" s="1171"/>
      <c r="K16" s="270">
        <v>-139758</v>
      </c>
      <c r="L16" s="270">
        <v>-4513</v>
      </c>
      <c r="M16" s="271">
        <v>-6577</v>
      </c>
      <c r="N16" s="272">
        <v>-31.4</v>
      </c>
    </row>
    <row r="17" spans="1:16" x14ac:dyDescent="0.15">
      <c r="A17" s="250"/>
      <c r="B17" s="246"/>
      <c r="C17" s="246"/>
      <c r="D17" s="246"/>
      <c r="E17" s="246"/>
      <c r="F17" s="246"/>
      <c r="G17" s="1169" t="s">
        <v>170</v>
      </c>
      <c r="H17" s="1170"/>
      <c r="I17" s="1170"/>
      <c r="J17" s="1171"/>
      <c r="K17" s="270">
        <v>2533353</v>
      </c>
      <c r="L17" s="270">
        <v>81811</v>
      </c>
      <c r="M17" s="271">
        <v>83548</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6.91</v>
      </c>
      <c r="L21" s="283">
        <v>8.0299999999999994</v>
      </c>
      <c r="M21" s="284">
        <v>-1.1200000000000001</v>
      </c>
      <c r="N21" s="251"/>
      <c r="O21" s="285"/>
      <c r="P21" s="281"/>
    </row>
    <row r="22" spans="1:16" s="286" customFormat="1" x14ac:dyDescent="0.15">
      <c r="A22" s="281"/>
      <c r="B22" s="251"/>
      <c r="C22" s="251"/>
      <c r="D22" s="251"/>
      <c r="E22" s="251"/>
      <c r="F22" s="251"/>
      <c r="G22" s="1163" t="s">
        <v>490</v>
      </c>
      <c r="H22" s="1164"/>
      <c r="I22" s="1164"/>
      <c r="J22" s="1165"/>
      <c r="K22" s="287">
        <v>97.4</v>
      </c>
      <c r="L22" s="288">
        <v>97.6</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1283522</v>
      </c>
      <c r="L32" s="296">
        <v>41449</v>
      </c>
      <c r="M32" s="297">
        <v>50382</v>
      </c>
      <c r="N32" s="298">
        <v>-17.7</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67</v>
      </c>
      <c r="N34" s="298" t="s">
        <v>480</v>
      </c>
    </row>
    <row r="35" spans="1:16" ht="27" customHeight="1" x14ac:dyDescent="0.15">
      <c r="A35" s="250"/>
      <c r="B35" s="246"/>
      <c r="C35" s="246"/>
      <c r="D35" s="246"/>
      <c r="E35" s="246"/>
      <c r="F35" s="246"/>
      <c r="G35" s="1154" t="s">
        <v>497</v>
      </c>
      <c r="H35" s="1155"/>
      <c r="I35" s="1155"/>
      <c r="J35" s="1156"/>
      <c r="K35" s="296">
        <v>731399</v>
      </c>
      <c r="L35" s="296">
        <v>23619</v>
      </c>
      <c r="M35" s="297">
        <v>21211</v>
      </c>
      <c r="N35" s="298">
        <v>11.4</v>
      </c>
    </row>
    <row r="36" spans="1:16" ht="27" customHeight="1" x14ac:dyDescent="0.15">
      <c r="A36" s="250"/>
      <c r="B36" s="246"/>
      <c r="C36" s="246"/>
      <c r="D36" s="246"/>
      <c r="E36" s="246"/>
      <c r="F36" s="246"/>
      <c r="G36" s="1154" t="s">
        <v>498</v>
      </c>
      <c r="H36" s="1155"/>
      <c r="I36" s="1155"/>
      <c r="J36" s="1156"/>
      <c r="K36" s="296">
        <v>51844</v>
      </c>
      <c r="L36" s="296">
        <v>1674</v>
      </c>
      <c r="M36" s="297">
        <v>3327</v>
      </c>
      <c r="N36" s="298">
        <v>-49.7</v>
      </c>
    </row>
    <row r="37" spans="1:16" ht="13.5" customHeight="1" x14ac:dyDescent="0.15">
      <c r="A37" s="250"/>
      <c r="B37" s="246"/>
      <c r="C37" s="246"/>
      <c r="D37" s="246"/>
      <c r="E37" s="246"/>
      <c r="F37" s="246"/>
      <c r="G37" s="1154" t="s">
        <v>499</v>
      </c>
      <c r="H37" s="1155"/>
      <c r="I37" s="1155"/>
      <c r="J37" s="1156"/>
      <c r="K37" s="296">
        <v>18962</v>
      </c>
      <c r="L37" s="296">
        <v>612</v>
      </c>
      <c r="M37" s="297">
        <v>797</v>
      </c>
      <c r="N37" s="298">
        <v>-23.2</v>
      </c>
    </row>
    <row r="38" spans="1:16" ht="27" customHeight="1" x14ac:dyDescent="0.15">
      <c r="A38" s="250"/>
      <c r="B38" s="246"/>
      <c r="C38" s="246"/>
      <c r="D38" s="246"/>
      <c r="E38" s="246"/>
      <c r="F38" s="246"/>
      <c r="G38" s="1157" t="s">
        <v>500</v>
      </c>
      <c r="H38" s="1158"/>
      <c r="I38" s="1158"/>
      <c r="J38" s="1159"/>
      <c r="K38" s="299" t="s">
        <v>480</v>
      </c>
      <c r="L38" s="299" t="s">
        <v>480</v>
      </c>
      <c r="M38" s="300">
        <v>3</v>
      </c>
      <c r="N38" s="301" t="s">
        <v>480</v>
      </c>
      <c r="O38" s="295"/>
    </row>
    <row r="39" spans="1:16" x14ac:dyDescent="0.15">
      <c r="A39" s="250"/>
      <c r="B39" s="246"/>
      <c r="C39" s="246"/>
      <c r="D39" s="246"/>
      <c r="E39" s="246"/>
      <c r="F39" s="246"/>
      <c r="G39" s="1157" t="s">
        <v>501</v>
      </c>
      <c r="H39" s="1158"/>
      <c r="I39" s="1158"/>
      <c r="J39" s="1159"/>
      <c r="K39" s="302">
        <v>-22642</v>
      </c>
      <c r="L39" s="302">
        <v>-731</v>
      </c>
      <c r="M39" s="303">
        <v>-4757</v>
      </c>
      <c r="N39" s="304">
        <v>-84.6</v>
      </c>
      <c r="O39" s="295"/>
    </row>
    <row r="40" spans="1:16" ht="27" customHeight="1" x14ac:dyDescent="0.15">
      <c r="A40" s="250"/>
      <c r="B40" s="246"/>
      <c r="C40" s="246"/>
      <c r="D40" s="246"/>
      <c r="E40" s="246"/>
      <c r="F40" s="246"/>
      <c r="G40" s="1154" t="s">
        <v>502</v>
      </c>
      <c r="H40" s="1155"/>
      <c r="I40" s="1155"/>
      <c r="J40" s="1156"/>
      <c r="K40" s="302">
        <v>-1398584</v>
      </c>
      <c r="L40" s="302">
        <v>-45165</v>
      </c>
      <c r="M40" s="303">
        <v>-48278</v>
      </c>
      <c r="N40" s="304">
        <v>-6.4</v>
      </c>
      <c r="O40" s="295"/>
    </row>
    <row r="41" spans="1:16" x14ac:dyDescent="0.15">
      <c r="A41" s="250"/>
      <c r="B41" s="246"/>
      <c r="C41" s="246"/>
      <c r="D41" s="246"/>
      <c r="E41" s="246"/>
      <c r="F41" s="246"/>
      <c r="G41" s="1160" t="s">
        <v>281</v>
      </c>
      <c r="H41" s="1161"/>
      <c r="I41" s="1161"/>
      <c r="J41" s="1162"/>
      <c r="K41" s="296">
        <v>664501</v>
      </c>
      <c r="L41" s="302">
        <v>21459</v>
      </c>
      <c r="M41" s="303">
        <v>22752</v>
      </c>
      <c r="N41" s="304">
        <v>-5.7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788306</v>
      </c>
      <c r="J51" s="322">
        <v>25164</v>
      </c>
      <c r="K51" s="323">
        <v>-47.8</v>
      </c>
      <c r="L51" s="324">
        <v>75709</v>
      </c>
      <c r="M51" s="325">
        <v>12.7</v>
      </c>
      <c r="N51" s="326">
        <v>-60.5</v>
      </c>
    </row>
    <row r="52" spans="1:14" x14ac:dyDescent="0.15">
      <c r="A52" s="250"/>
      <c r="B52" s="246"/>
      <c r="C52" s="246"/>
      <c r="D52" s="246"/>
      <c r="E52" s="246"/>
      <c r="F52" s="246"/>
      <c r="G52" s="327"/>
      <c r="H52" s="328" t="s">
        <v>513</v>
      </c>
      <c r="I52" s="329">
        <v>382687</v>
      </c>
      <c r="J52" s="330">
        <v>12216</v>
      </c>
      <c r="K52" s="331">
        <v>-62.4</v>
      </c>
      <c r="L52" s="332">
        <v>35212</v>
      </c>
      <c r="M52" s="333">
        <v>0</v>
      </c>
      <c r="N52" s="334">
        <v>-62.4</v>
      </c>
    </row>
    <row r="53" spans="1:14" x14ac:dyDescent="0.15">
      <c r="A53" s="250"/>
      <c r="B53" s="246"/>
      <c r="C53" s="246"/>
      <c r="D53" s="246"/>
      <c r="E53" s="246"/>
      <c r="F53" s="246"/>
      <c r="G53" s="312" t="s">
        <v>514</v>
      </c>
      <c r="H53" s="313"/>
      <c r="I53" s="321">
        <v>642692</v>
      </c>
      <c r="J53" s="322">
        <v>20531</v>
      </c>
      <c r="K53" s="323">
        <v>-18.399999999999999</v>
      </c>
      <c r="L53" s="324">
        <v>90961</v>
      </c>
      <c r="M53" s="325">
        <v>20.100000000000001</v>
      </c>
      <c r="N53" s="326">
        <v>-38.5</v>
      </c>
    </row>
    <row r="54" spans="1:14" x14ac:dyDescent="0.15">
      <c r="A54" s="250"/>
      <c r="B54" s="246"/>
      <c r="C54" s="246"/>
      <c r="D54" s="246"/>
      <c r="E54" s="246"/>
      <c r="F54" s="246"/>
      <c r="G54" s="327"/>
      <c r="H54" s="328" t="s">
        <v>513</v>
      </c>
      <c r="I54" s="329">
        <v>416282</v>
      </c>
      <c r="J54" s="330">
        <v>13298</v>
      </c>
      <c r="K54" s="331">
        <v>8.9</v>
      </c>
      <c r="L54" s="332">
        <v>37720</v>
      </c>
      <c r="M54" s="333">
        <v>7.1</v>
      </c>
      <c r="N54" s="334">
        <v>1.8</v>
      </c>
    </row>
    <row r="55" spans="1:14" x14ac:dyDescent="0.15">
      <c r="A55" s="250"/>
      <c r="B55" s="246"/>
      <c r="C55" s="246"/>
      <c r="D55" s="246"/>
      <c r="E55" s="246"/>
      <c r="F55" s="246"/>
      <c r="G55" s="312" t="s">
        <v>515</v>
      </c>
      <c r="H55" s="313"/>
      <c r="I55" s="321">
        <v>1238381</v>
      </c>
      <c r="J55" s="322">
        <v>39727</v>
      </c>
      <c r="K55" s="323">
        <v>93.5</v>
      </c>
      <c r="L55" s="324">
        <v>106614</v>
      </c>
      <c r="M55" s="325">
        <v>17.2</v>
      </c>
      <c r="N55" s="326">
        <v>76.3</v>
      </c>
    </row>
    <row r="56" spans="1:14" x14ac:dyDescent="0.15">
      <c r="A56" s="250"/>
      <c r="B56" s="246"/>
      <c r="C56" s="246"/>
      <c r="D56" s="246"/>
      <c r="E56" s="246"/>
      <c r="F56" s="246"/>
      <c r="G56" s="327"/>
      <c r="H56" s="328" t="s">
        <v>513</v>
      </c>
      <c r="I56" s="329">
        <v>495425</v>
      </c>
      <c r="J56" s="330">
        <v>15893</v>
      </c>
      <c r="K56" s="331">
        <v>19.5</v>
      </c>
      <c r="L56" s="332">
        <v>45545</v>
      </c>
      <c r="M56" s="333">
        <v>20.7</v>
      </c>
      <c r="N56" s="334">
        <v>-1.2</v>
      </c>
    </row>
    <row r="57" spans="1:14" x14ac:dyDescent="0.15">
      <c r="A57" s="250"/>
      <c r="B57" s="246"/>
      <c r="C57" s="246"/>
      <c r="D57" s="246"/>
      <c r="E57" s="246"/>
      <c r="F57" s="246"/>
      <c r="G57" s="312" t="s">
        <v>516</v>
      </c>
      <c r="H57" s="313"/>
      <c r="I57" s="321">
        <v>531659</v>
      </c>
      <c r="J57" s="322">
        <v>17163</v>
      </c>
      <c r="K57" s="323">
        <v>-56.8</v>
      </c>
      <c r="L57" s="324">
        <v>81768</v>
      </c>
      <c r="M57" s="325">
        <v>-23.3</v>
      </c>
      <c r="N57" s="326">
        <v>-33.5</v>
      </c>
    </row>
    <row r="58" spans="1:14" x14ac:dyDescent="0.15">
      <c r="A58" s="250"/>
      <c r="B58" s="246"/>
      <c r="C58" s="246"/>
      <c r="D58" s="246"/>
      <c r="E58" s="246"/>
      <c r="F58" s="246"/>
      <c r="G58" s="327"/>
      <c r="H58" s="328" t="s">
        <v>513</v>
      </c>
      <c r="I58" s="329">
        <v>220183</v>
      </c>
      <c r="J58" s="330">
        <v>7108</v>
      </c>
      <c r="K58" s="331">
        <v>-55.3</v>
      </c>
      <c r="L58" s="332">
        <v>37917</v>
      </c>
      <c r="M58" s="333">
        <v>-16.7</v>
      </c>
      <c r="N58" s="334">
        <v>-38.6</v>
      </c>
    </row>
    <row r="59" spans="1:14" x14ac:dyDescent="0.15">
      <c r="A59" s="250"/>
      <c r="B59" s="246"/>
      <c r="C59" s="246"/>
      <c r="D59" s="246"/>
      <c r="E59" s="246"/>
      <c r="F59" s="246"/>
      <c r="G59" s="312" t="s">
        <v>517</v>
      </c>
      <c r="H59" s="313"/>
      <c r="I59" s="321">
        <v>1017638</v>
      </c>
      <c r="J59" s="322">
        <v>32863</v>
      </c>
      <c r="K59" s="323">
        <v>91.5</v>
      </c>
      <c r="L59" s="324">
        <v>65876</v>
      </c>
      <c r="M59" s="325">
        <v>-19.399999999999999</v>
      </c>
      <c r="N59" s="326">
        <v>110.9</v>
      </c>
    </row>
    <row r="60" spans="1:14" x14ac:dyDescent="0.15">
      <c r="A60" s="250"/>
      <c r="B60" s="246"/>
      <c r="C60" s="246"/>
      <c r="D60" s="246"/>
      <c r="E60" s="246"/>
      <c r="F60" s="246"/>
      <c r="G60" s="327"/>
      <c r="H60" s="328" t="s">
        <v>513</v>
      </c>
      <c r="I60" s="335">
        <v>684859</v>
      </c>
      <c r="J60" s="330">
        <v>22116</v>
      </c>
      <c r="K60" s="331">
        <v>211.1</v>
      </c>
      <c r="L60" s="332">
        <v>36484</v>
      </c>
      <c r="M60" s="333">
        <v>-3.8</v>
      </c>
      <c r="N60" s="334">
        <v>214.9</v>
      </c>
    </row>
    <row r="61" spans="1:14" x14ac:dyDescent="0.15">
      <c r="A61" s="250"/>
      <c r="B61" s="246"/>
      <c r="C61" s="246"/>
      <c r="D61" s="246"/>
      <c r="E61" s="246"/>
      <c r="F61" s="246"/>
      <c r="G61" s="312" t="s">
        <v>518</v>
      </c>
      <c r="H61" s="336"/>
      <c r="I61" s="337">
        <v>843735</v>
      </c>
      <c r="J61" s="338">
        <v>27090</v>
      </c>
      <c r="K61" s="339">
        <v>12.4</v>
      </c>
      <c r="L61" s="340">
        <v>84186</v>
      </c>
      <c r="M61" s="341">
        <v>1.5</v>
      </c>
      <c r="N61" s="326">
        <v>10.9</v>
      </c>
    </row>
    <row r="62" spans="1:14" x14ac:dyDescent="0.15">
      <c r="A62" s="250"/>
      <c r="B62" s="246"/>
      <c r="C62" s="246"/>
      <c r="D62" s="246"/>
      <c r="E62" s="246"/>
      <c r="F62" s="246"/>
      <c r="G62" s="327"/>
      <c r="H62" s="328" t="s">
        <v>513</v>
      </c>
      <c r="I62" s="329">
        <v>439887</v>
      </c>
      <c r="J62" s="330">
        <v>14126</v>
      </c>
      <c r="K62" s="331">
        <v>24.4</v>
      </c>
      <c r="L62" s="332">
        <v>38576</v>
      </c>
      <c r="M62" s="333">
        <v>1.5</v>
      </c>
      <c r="N62" s="334">
        <v>22.9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30.62</v>
      </c>
      <c r="G47" s="12">
        <v>31.91</v>
      </c>
      <c r="H47" s="12">
        <v>34.1</v>
      </c>
      <c r="I47" s="12">
        <v>36.04</v>
      </c>
      <c r="J47" s="13">
        <v>43.07</v>
      </c>
    </row>
    <row r="48" spans="2:10" ht="57.75" customHeight="1" x14ac:dyDescent="0.15">
      <c r="B48" s="14"/>
      <c r="C48" s="1174" t="s">
        <v>4</v>
      </c>
      <c r="D48" s="1174"/>
      <c r="E48" s="1175"/>
      <c r="F48" s="15">
        <v>2.41</v>
      </c>
      <c r="G48" s="16">
        <v>6.88</v>
      </c>
      <c r="H48" s="16">
        <v>9.6199999999999992</v>
      </c>
      <c r="I48" s="16">
        <v>15.12</v>
      </c>
      <c r="J48" s="17">
        <v>6.97</v>
      </c>
    </row>
    <row r="49" spans="2:10" ht="57.75" customHeight="1" thickBot="1" x14ac:dyDescent="0.2">
      <c r="B49" s="18"/>
      <c r="C49" s="1176" t="s">
        <v>5</v>
      </c>
      <c r="D49" s="1176"/>
      <c r="E49" s="1177"/>
      <c r="F49" s="19">
        <v>2.59</v>
      </c>
      <c r="G49" s="20">
        <v>6.3</v>
      </c>
      <c r="H49" s="20">
        <v>4.28</v>
      </c>
      <c r="I49" s="20">
        <v>8.26</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2018-02-26T00:54:14Z</cp:lastPrinted>
  <dcterms:created xsi:type="dcterms:W3CDTF">2018-01-24T04:51:33Z</dcterms:created>
  <dcterms:modified xsi:type="dcterms:W3CDTF">2018-10-31T13:01:59Z</dcterms:modified>
</cp:coreProperties>
</file>