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FILE01\share\02 総務部\02 財政課\01 財政担当\●★県通知・調査・報告関係\◆財政状況資料集\R7（R6決算）\01_1回目\03 市→県\"/>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<sst xmlns="http://schemas.openxmlformats.org/spreadsheetml/2006/main" count="1114" uniqueCount="577">
  <si>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</si>
  <si>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</si>
  <si>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</si>
  <si>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</si>
  <si>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</si>
  <si>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</si>
  <si>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</si>
  <si>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</si>
  <si>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</si>
  <si>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</si>
  <si>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</si>
  <si>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</si>
  <si>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</si>
  <si>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</si>
  <si>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</si>
  <si>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</si>
  <si>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</si>
  <si>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</si>
  <si>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</si>
  <si>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</si>
  <si>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</si>
  <si>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</si>
  <si>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</si>
  <si>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</si>
  <si>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</si>
  <si>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</si>
  <si>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</si>
  <si>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</si>
  <si>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</si>
  <si>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</si>
  <si>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</si>
  <si>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</si>
  <si>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</si>
  <si>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</si>
  <si>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</si>
  <si>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</si>
  <si>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</si>
  <si>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</si>
  <si>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</si>
  <si>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</si>
  <si>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</si>
  <si>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</si>
  <si>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</si>
  <si>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</si>
  <si>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</si>
  <si>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</si>
  <si>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</si>
  <si>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</si>
  <si>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</si>
  <si>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</si>
  <si>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</si>
  <si>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</si>
  <si>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</si>
  <si>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</si>
  <si>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</si>
  <si>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</si>
  <si>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</si>
  <si>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</si>
  <si>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</si>
  <si>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</si>
  <si>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</si>
  <si>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</si>
  <si>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</si>
  <si>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</si>
  <si>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</si>
  <si>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</si>
  <si>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</si>
  <si>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</si>
  <si>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</si>
  <si>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</si>
  <si>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</si>
  <si>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</si>
  <si>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</si>
  <si>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</si>
  <si>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</si>
  <si>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</si>
  <si>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</si>
  <si>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</si>
  <si>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</si>
  <si>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</si>
  <si>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</si>
  <si>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</si>
  <si>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</si>
  <si>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</si>
  <si>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</si>
  <si>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</si>
  <si>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</si>
  <si>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</si>
  <si>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</si>
  <si>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</si>
  <si>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</si>
  <si>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</si>
  <si>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</si>
  <si>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</si>
  <si>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</si>
  <si>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</si>
  <si>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</si>
  <si>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</si>
  <si>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</si>
  <si>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</si>
  <si>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</si>
  <si>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</si>
  <si>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</si>
  <si>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</si>
  <si>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</si>
  <si>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</si>
  <si>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</si>
  <si>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</si>
  <si>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</si>
  <si>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</si>
  <si>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</si>
  <si>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</si>
  <si>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</si>
  <si>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</si>
  <si>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</si>
  <si>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</si>
  <si>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</si>
  <si>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</si>
  <si>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</si>
  <si>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</si>
  <si>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</si>
  <si>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</si>
  <si>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</si>
  <si>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</si>
  <si>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</si>
  <si>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</si>
  <si>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</si>
  <si>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</si>
  <si>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</si>
  <si>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</si>
  <si>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</si>
  <si>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</si>
  <si>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</si>
  <si>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</si>
  <si>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</si>
  <si>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</si>
  <si>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</si>
  <si>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</si>
  <si>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</si>
  <si>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</si>
  <si>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</si>
  <si>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</si>
  <si>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</si>
  <si>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</si>
  <si>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</si>
  <si>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</si>
  <si>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</si>
  <si>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</si>
  <si>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</si>
  <si>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</si>
  <si>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</si>
  <si>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</si>
  <si>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</si>
  <si>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</si>
  <si>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</si>
  <si>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</si>
  <si>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</si>
  <si>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</si>
  <si>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</si>
  <si>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</si>
  <si>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</si>
  <si>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</si>
  <si>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</si>
  <si>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</si>
  <si>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</si>
  <si>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</si>
  <si>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</si>
  <si>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</si>
  <si>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</si>
  <si>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</si>
  <si>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</si>
  <si>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</si>
  <si>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</si>
  <si>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</si>
  <si>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</si>
  <si>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</si>
  <si>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</si>
  <si>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</si>
  <si>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</si>
  <si>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</si>
  <si>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</si>
  <si>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</si>
  <si>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</si>
  <si>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</si>
  <si>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</si>
  <si>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</si>
  <si>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</si>
  <si>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</si>
  <si>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</si>
  <si>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</si>
  <si>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</si>
  <si>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</si>
  <si>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</si>
  <si>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</si>
  <si>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</si>
  <si>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</si>
  <si>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</si>
  <si>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</si>
  <si>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</si>
  <si>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</si>
  <si>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</si>
  <si>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</si>
  <si>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</si>
  <si>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</si>
  <si>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山梨県中央市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</si>
  <si>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</si>
  <si>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</si>
  <si>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</si>
  <si>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</si>
  <si>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</si>
  <si>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</si>
  <si>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</si>
  <si>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</si>
  <si>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</si>
  <si>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</si>
  <si>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</si>
  <si>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</si>
  <si>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</si>
  <si>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</si>
  <si>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</si>
  <si>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</si>
  <si>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</si>
  <si>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</si>
  <si>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</si>
  <si>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</si>
  <si>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</si>
  <si>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</si>
  <si>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</si>
  <si>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</si>
  <si>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</si>
  <si>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</si>
  <si>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</si>
  <si>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</si>
  <si>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</si>
  <si>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</si>
  <si>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</si>
  <si>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</si>
  <si>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</si>
  <si>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</si>
  <si>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</si>
  <si>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</si>
  <si>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</si>
  <si>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</si>
  <si>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</si>
  <si>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</si>
  <si>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</si>
  <si>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</si>
  <si>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</si>
  <si>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</si>
  <si>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</si>
  <si>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</si>
  <si>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</si>
  <si>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</si>
  <si>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</si>
  <si>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</si>
  <si>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</si>
  <si>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</si>
  <si>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</si>
  <si>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</si>
  <si>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</si>
  <si>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</si>
  <si>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</si>
  <si>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</si>
  <si>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</si>
  <si>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</si>
  <si>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</si>
  <si>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</si>
  <si>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</si>
  <si>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</si>
  <si>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</si>
  <si>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</si>
  <si>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</si>
  <si>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</si>
  <si>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</si>
  <si>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</si>
  <si>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</si>
  <si>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</si>
  <si>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</si>
  <si>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</si>
  <si>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</si>
  <si>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</si>
  <si>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</si>
  <si>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</si>
  <si>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</si>
  <si>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</si>
  <si>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</si>
  <si>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</si>
  <si>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</si>
  <si>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</si>
  <si>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</si>
  <si>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</si>
  <si>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</si>
  <si>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</si>
  <si>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</si>
  <si>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</si>
  <si>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</si>
  <si>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</si>
  <si>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</si>
  <si>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</si>
  <si>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</si>
  <si>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</si>
  <si>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</si>
  <si>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</si>
  <si>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</si>
  <si>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</si>
  <si>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</si>
  <si>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</si>
  <si>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</si>
  <si>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</si>
  <si>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</si>
  <si>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</si>
  <si>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</si>
  <si>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</si>
  <si>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</si>
  <si>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</si>
  <si>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</si>
  <si>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</si>
  <si>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</si>
  <si>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</si>
  <si>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</si>
  <si>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</si>
  <si>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</si>
  <si>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</si>
  <si>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</si>
  <si>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</si>
  <si>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</si>
  <si>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</si>
  <si>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</si>
  <si>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</si>
  <si>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</si>
  <si>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</si>
  <si>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</si>
  <si>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</si>
  <si>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</si>
  <si>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</si>
  <si>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</si>
  <si>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</si>
  <si>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</si>
  <si>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</si>
  <si>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</si>
  <si>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</si>
  <si>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</si>
  <si>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</si>
  <si>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</si>
  <si>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</si>
  <si>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</si>
  <si>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</si>
  <si>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</si>
  <si>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</si>
  <si>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</si>
  <si>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</si>
  <si>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</si>
  <si>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</si>
  <si>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</si>
  <si>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</si>
  <si>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山梨県中央市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</si>
  <si>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</si>
  <si>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</si>
  <si>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</si>
  <si>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</si>
  <si>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</si>
  <si>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</si>
  <si>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</si>
  <si>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</si>
  <si>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</si>
  <si>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</si>
  <si>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</si>
  <si>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</si>
  <si>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</si>
  <si>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</si>
  <si>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</si>
  <si>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</si>
  <si>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</si>
  <si>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</si>
  <si>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</si>
  <si>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</si>
  <si>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田富よし原処理センター事業特別会計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</si>
  <si>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</si>
  <si>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</si>
  <si>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</si>
  <si>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</si>
  <si>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</si>
  <si>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</si>
  <si>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</si>
  <si>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</si>
  <si>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</si>
  <si>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</si>
  <si>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</si>
  <si>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</si>
  <si>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</si>
  <si>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</si>
  <si>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</si>
  <si>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</si>
  <si>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地域包括支援センター特別会計</t>
    <phoneticPr fontId="5"/>
  </si>
  <si>
    <t>上水道事業会計</t>
    <phoneticPr fontId="5"/>
  </si>
  <si>
    <t>法適用企業</t>
    <phoneticPr fontId="5"/>
  </si>
  <si>
    <t>簡易水道事業会計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</si>
  <si>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</si>
  <si>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</si>
  <si>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</si>
  <si>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</si>
  <si>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</si>
  <si>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</si>
  <si>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</si>
  <si>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</si>
  <si>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</si>
  <si>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</si>
  <si>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</si>
  <si>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</si>
  <si>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</si>
  <si>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</si>
  <si>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</si>
  <si>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</si>
  <si>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</si>
  <si>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</si>
  <si>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</si>
  <si>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</si>
  <si>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</si>
  <si>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</si>
  <si>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</si>
  <si>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</si>
  <si>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</si>
  <si>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</si>
  <si>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</si>
  <si>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</si>
  <si>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</si>
  <si>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</si>
  <si>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</si>
  <si>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</si>
  <si>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</si>
  <si>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</si>
  <si>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</si>
  <si>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</si>
  <si>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</si>
  <si>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</si>
  <si>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</si>
  <si>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</si>
  <si>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</si>
  <si>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</si>
  <si>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</si>
  <si>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</si>
  <si>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</si>
  <si>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</si>
  <si>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</si>
  <si>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</si>
  <si>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</si>
  <si>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</si>
  <si>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</si>
  <si>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</si>
  <si>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</si>
  <si>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</si>
  <si>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</si>
  <si>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</si>
  <si>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</si>
  <si>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</si>
  <si>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</si>
  <si>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</si>
  <si>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</si>
  <si>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</si>
  <si>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</si>
  <si>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</si>
  <si>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</si>
  <si>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</si>
  <si>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</si>
  <si>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</si>
  <si>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</si>
  <si>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</si>
  <si>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</si>
  <si>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</si>
  <si>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</si>
  <si>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</si>
  <si>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</si>
  <si>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</si>
  <si>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</si>
  <si>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</si>
  <si>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</si>
  <si>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</si>
  <si>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</si>
  <si>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</si>
  <si>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</si>
  <si>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</si>
  <si>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</si>
  <si>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</si>
  <si>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</si>
  <si>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</si>
  <si>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</si>
  <si>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</si>
  <si>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</si>
  <si>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</si>
  <si>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</si>
  <si>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</si>
  <si>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</si>
  <si>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</si>
  <si>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</si>
  <si>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</si>
  <si>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</si>
  <si>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</si>
  <si>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</si>
  <si>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</si>
  <si>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</si>
  <si>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</si>
  <si>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</si>
  <si>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</si>
  <si>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</si>
  <si>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</si>
  <si>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</si>
  <si>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</si>
  <si>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</si>
  <si>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</si>
  <si>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</si>
  <si>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</si>
  <si>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</si>
  <si>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</si>
  <si>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</si>
  <si>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</si>
  <si>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</si>
  <si>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</si>
  <si>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</si>
  <si>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</si>
  <si>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</si>
  <si>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</si>
  <si>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</si>
  <si>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</si>
  <si>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</si>
  <si>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</si>
  <si>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</si>
  <si>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</si>
  <si>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</si>
  <si>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</si>
  <si>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</si>
  <si>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</si>
  <si>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</si>
  <si>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</si>
  <si>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</si>
  <si>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0.99</t>
  </si>
  <si>
    <t>▲ 0.70</t>
  </si>
  <si>
    <t>一般会計</t>
  </si>
  <si>
    <t>上水道事業会計</t>
  </si>
  <si>
    <t>公共下水道事業会計</t>
  </si>
  <si>
    <t>簡易水道事業会計</t>
  </si>
  <si>
    <t>農業集落排水事業会計</t>
  </si>
  <si>
    <t>介護保険特別会計</t>
  </si>
  <si>
    <t>国民健康保険特別会計</t>
  </si>
  <si>
    <t>田富よし原処理センター事業特別会計</t>
  </si>
  <si>
    <t>その他会計（赤字）</t>
  </si>
  <si>
    <t>その他会計（黒字）</t>
  </si>
  <si>
    <t>R02</t>
    <phoneticPr fontId="5"/>
  </si>
  <si>
    <t>R03</t>
    <phoneticPr fontId="5"/>
  </si>
  <si>
    <t>R04</t>
    <phoneticPr fontId="5"/>
  </si>
  <si>
    <t>R05</t>
    <phoneticPr fontId="5"/>
  </si>
  <si>
    <t>R06</t>
    <phoneticPr fontId="5"/>
  </si>
  <si>
    <t>-</t>
    <phoneticPr fontId="2"/>
  </si>
  <si>
    <t>山梨県市町村総合事務組合（一般会計）</t>
  </si>
  <si>
    <t>山梨県市町村総合事務組合（行政手続の電子化事業特別会計他3特別会計）</t>
  </si>
  <si>
    <t>中巨摩地区広域事務組合（一般会計）</t>
  </si>
  <si>
    <t>中巨摩地区広域事務組合（ごみ処理事業特別会計）</t>
  </si>
  <si>
    <t>中巨摩地区広域事務組合（地区公園事業特別会計）</t>
  </si>
  <si>
    <t>中巨摩地区広域事務組合（老人福祉事業特別会計）</t>
  </si>
  <si>
    <t>中巨摩地区広域事務組合（勤労青年センター事業特別会計）</t>
  </si>
  <si>
    <t>中巨摩地区広域事務組合（し尿処理事業特別会計）</t>
  </si>
  <si>
    <t>三郡衛生組合（一般会計）</t>
  </si>
  <si>
    <t>三郡衛生組合（し尿処理事業特別会計）</t>
  </si>
  <si>
    <t>三郡衛生組合（火葬事業特別会計）</t>
  </si>
  <si>
    <t>甲府地区広域行政事務組合（一般会計）</t>
  </si>
  <si>
    <t>甲府地区広域行政事務組合（消防事業特別会計）</t>
  </si>
  <si>
    <t>甲府地区広域行政事務組合（国母公園事業特別会計）</t>
  </si>
  <si>
    <t>東八代広域行政事務組合</t>
  </si>
  <si>
    <t>山梨県後期高齢者医療広域連合（一般会計)</t>
    <rPh sb="10" eb="12">
      <t>コウイキ</t>
    </rPh>
    <phoneticPr fontId="2"/>
  </si>
  <si>
    <t>山梨県後期高齢者医療広域連合（特別会計)</t>
    <rPh sb="10" eb="12">
      <t>コウイキ</t>
    </rPh>
    <rPh sb="15" eb="17">
      <t>トクベツ</t>
    </rPh>
    <phoneticPr fontId="2"/>
  </si>
  <si>
    <t>山梨西部広域環境組合（一般会計）</t>
    <rPh sb="0" eb="2">
      <t>ヤマナシ</t>
    </rPh>
    <rPh sb="2" eb="4">
      <t>セイブ</t>
    </rPh>
    <rPh sb="4" eb="6">
      <t>コウイキ</t>
    </rPh>
    <rPh sb="6" eb="8">
      <t>カンキョウ</t>
    </rPh>
    <rPh sb="8" eb="10">
      <t>クミアイ</t>
    </rPh>
    <rPh sb="11" eb="13">
      <t>イッパン</t>
    </rPh>
    <rPh sb="13" eb="15">
      <t>カイケイ</t>
    </rPh>
    <phoneticPr fontId="2"/>
  </si>
  <si>
    <t>中央市農業振興公社</t>
  </si>
  <si>
    <t>-</t>
    <phoneticPr fontId="2"/>
  </si>
  <si>
    <t>まちづくり振興基金</t>
  </si>
  <si>
    <t>公共施設等整備基金</t>
  </si>
  <si>
    <t>リニア沿線公共施設等移転整備基金</t>
  </si>
  <si>
    <t>ふるさと応援基金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</si>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</sst>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7F6-4E6D-A1EE-66B0ED0E89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78588</c:v>
                </c:pt>
                <c:pt idx="1">
                  <c:v>83770</c:v>
                </c:pt>
                <c:pt idx="2">
                  <c:v>49170</c:v>
                </c:pt>
                <c:pt idx="3">
                  <c:v>77810</c:v>
                </c:pt>
                <c:pt idx="4">
                  <c:v>75929</c:v>
                </c:pt>
              </c:numCache>
            </c:numRef>
          </c:val>
          <c:smooth val="0"/>
          <c:extLst>
            <c:ext xmlns:c16="http://schemas.microsoft.com/office/drawing/2014/chart" uri="{C3380CC4-5D6E-409C-BE32-E72D297353CC}">
              <c16:uniqueId val="{00000001-C7F6-4E6D-A1EE-66B0ED0E89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16.39</c:v>
                </c:pt>
                <c:pt idx="1">
                  <c:v>14.85</c:v>
                </c:pt>
                <c:pt idx="2">
                  <c:v>19.260000000000002</c:v>
                </c:pt>
                <c:pt idx="3">
                  <c:v>16.53</c:v>
                </c:pt>
                <c:pt idx="4">
                  <c:v>16.91</c:v>
                </c:pt>
              </c:numCache>
            </c:numRef>
          </c:val>
          <c:extLst>
            <c:ext xmlns:c16="http://schemas.microsoft.com/office/drawing/2014/chart" uri="{C3380CC4-5D6E-409C-BE32-E72D297353CC}">
              <c16:uniqueId val="{00000000-5570-44B8-94C6-DC62A3CED6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33.369999999999997</c:v>
                </c:pt>
                <c:pt idx="1">
                  <c:v>34.96</c:v>
                </c:pt>
                <c:pt idx="2">
                  <c:v>34.090000000000003</c:v>
                </c:pt>
                <c:pt idx="3">
                  <c:v>34.86</c:v>
                </c:pt>
                <c:pt idx="4">
                  <c:v>32.22</c:v>
                </c:pt>
              </c:numCache>
            </c:numRef>
          </c:val>
          <c:extLst>
            <c:ext xmlns:c16="http://schemas.microsoft.com/office/drawing/2014/chart" uri="{C3380CC4-5D6E-409C-BE32-E72D297353CC}">
              <c16:uniqueId val="{00000001-5570-44B8-94C6-DC62A3CED6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3.79</c:v>
                </c:pt>
                <c:pt idx="1">
                  <c:v>2.14</c:v>
                </c:pt>
                <c:pt idx="2">
                  <c:v>2.2599999999999998</c:v>
                </c:pt>
                <c:pt idx="3">
                  <c:v>-0.99</c:v>
                </c:pt>
                <c:pt idx="4">
                  <c:v>-0.7</c:v>
                </c:pt>
              </c:numCache>
            </c:numRef>
          </c:val>
          <c:smooth val="0"/>
          <c:extLst>
            <c:ext xmlns:c16="http://schemas.microsoft.com/office/drawing/2014/chart" uri="{C3380CC4-5D6E-409C-BE32-E72D297353CC}">
              <c16:uniqueId val="{00000002-5570-44B8-94C6-DC62A3CED6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3AA4-4080-9850-8182E1761B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A4-4080-9850-8182E1761B70}"/>
            </c:ext>
          </c:extLst>
        </c:ser>
        <c:ser>
          <c:idx val="2"/>
          <c:order val="2"/>
          <c:tx>
            <c:strRef>
              <c:f>データシート!$A$29</c:f>
              <c:strCache>
                <c:ptCount val="1"/>
                <c:pt idx="0">
                  <c:v>田富よし原処理センター事業特別会計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0.67</c:v>
                </c:pt>
                <c:pt idx="2">
                  <c:v>#N/A</c:v>
                </c:pt>
                <c:pt idx="3">
                  <c:v>0.71</c:v>
                </c:pt>
                <c:pt idx="4">
                  <c:v>#N/A</c:v>
                </c:pt>
                <c:pt idx="5">
                  <c:v>0.78</c:v>
                </c:pt>
                <c:pt idx="6">
                  <c:v>#N/A</c:v>
                </c:pt>
                <c:pt idx="7">
                  <c:v>0.95</c:v>
                </c:pt>
                <c:pt idx="8">
                  <c:v>#N/A</c:v>
                </c:pt>
                <c:pt idx="9">
                  <c:v>0.12</c:v>
                </c:pt>
              </c:numCache>
            </c:numRef>
          </c:val>
          <c:extLst>
            <c:ext xmlns:c16="http://schemas.microsoft.com/office/drawing/2014/chart" uri="{C3380CC4-5D6E-409C-BE32-E72D297353CC}">
              <c16:uniqueId val="{00000002-3AA4-4080-9850-8182E1761B7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0.33</c:v>
                </c:pt>
                <c:pt idx="2">
                  <c:v>#N/A</c:v>
                </c:pt>
                <c:pt idx="3">
                  <c:v>0.45</c:v>
                </c:pt>
                <c:pt idx="4">
                  <c:v>#N/A</c:v>
                </c:pt>
                <c:pt idx="5">
                  <c:v>0.59</c:v>
                </c:pt>
                <c:pt idx="6">
                  <c:v>#N/A</c:v>
                </c:pt>
                <c:pt idx="7">
                  <c:v>0.57999999999999996</c:v>
                </c:pt>
                <c:pt idx="8">
                  <c:v>#N/A</c:v>
                </c:pt>
                <c:pt idx="9">
                  <c:v>0.5</c:v>
                </c:pt>
              </c:numCache>
            </c:numRef>
          </c:val>
          <c:extLst>
            <c:ext xmlns:c16="http://schemas.microsoft.com/office/drawing/2014/chart" uri="{C3380CC4-5D6E-409C-BE32-E72D297353CC}">
              <c16:uniqueId val="{00000003-3AA4-4080-9850-8182E1761B7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c:v>
                </c:pt>
                <c:pt idx="2">
                  <c:v>#N/A</c:v>
                </c:pt>
                <c:pt idx="3">
                  <c:v>1.53</c:v>
                </c:pt>
                <c:pt idx="4">
                  <c:v>#N/A</c:v>
                </c:pt>
                <c:pt idx="5">
                  <c:v>1.71</c:v>
                </c:pt>
                <c:pt idx="6">
                  <c:v>#N/A</c:v>
                </c:pt>
                <c:pt idx="7">
                  <c:v>1.25</c:v>
                </c:pt>
                <c:pt idx="8">
                  <c:v>#N/A</c:v>
                </c:pt>
                <c:pt idx="9">
                  <c:v>0.6</c:v>
                </c:pt>
              </c:numCache>
            </c:numRef>
          </c:val>
          <c:extLst>
            <c:ext xmlns:c16="http://schemas.microsoft.com/office/drawing/2014/chart" uri="{C3380CC4-5D6E-409C-BE32-E72D297353CC}">
              <c16:uniqueId val="{00000004-3AA4-4080-9850-8182E1761B70}"/>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0.73</c:v>
                </c:pt>
                <c:pt idx="4">
                  <c:v>#N/A</c:v>
                </c:pt>
                <c:pt idx="5">
                  <c:v>0.83</c:v>
                </c:pt>
                <c:pt idx="6">
                  <c:v>#N/A</c:v>
                </c:pt>
                <c:pt idx="7">
                  <c:v>0.96</c:v>
                </c:pt>
                <c:pt idx="8">
                  <c:v>#N/A</c:v>
                </c:pt>
                <c:pt idx="9">
                  <c:v>1.27</c:v>
                </c:pt>
              </c:numCache>
            </c:numRef>
          </c:val>
          <c:extLst>
            <c:ext xmlns:c16="http://schemas.microsoft.com/office/drawing/2014/chart" uri="{C3380CC4-5D6E-409C-BE32-E72D297353CC}">
              <c16:uniqueId val="{00000005-3AA4-4080-9850-8182E1761B70}"/>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1.57</c:v>
                </c:pt>
                <c:pt idx="2">
                  <c:v>#N/A</c:v>
                </c:pt>
                <c:pt idx="3">
                  <c:v>1.58</c:v>
                </c:pt>
                <c:pt idx="4">
                  <c:v>#N/A</c:v>
                </c:pt>
                <c:pt idx="5">
                  <c:v>1.81</c:v>
                </c:pt>
                <c:pt idx="6">
                  <c:v>#N/A</c:v>
                </c:pt>
                <c:pt idx="7">
                  <c:v>1.96</c:v>
                </c:pt>
                <c:pt idx="8">
                  <c:v>#N/A</c:v>
                </c:pt>
                <c:pt idx="9">
                  <c:v>1.86</c:v>
                </c:pt>
              </c:numCache>
            </c:numRef>
          </c:val>
          <c:extLst>
            <c:ext xmlns:c16="http://schemas.microsoft.com/office/drawing/2014/chart" uri="{C3380CC4-5D6E-409C-BE32-E72D297353CC}">
              <c16:uniqueId val="{00000006-3AA4-4080-9850-8182E1761B7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1.34</c:v>
                </c:pt>
                <c:pt idx="2">
                  <c:v>#N/A</c:v>
                </c:pt>
                <c:pt idx="3">
                  <c:v>0.12</c:v>
                </c:pt>
                <c:pt idx="4">
                  <c:v>#N/A</c:v>
                </c:pt>
                <c:pt idx="5">
                  <c:v>0.34</c:v>
                </c:pt>
                <c:pt idx="6">
                  <c:v>#N/A</c:v>
                </c:pt>
                <c:pt idx="7">
                  <c:v>0.05</c:v>
                </c:pt>
                <c:pt idx="8">
                  <c:v>#N/A</c:v>
                </c:pt>
                <c:pt idx="9">
                  <c:v>2.04</c:v>
                </c:pt>
              </c:numCache>
            </c:numRef>
          </c:val>
          <c:extLst>
            <c:ext xmlns:c16="http://schemas.microsoft.com/office/drawing/2014/chart" uri="{C3380CC4-5D6E-409C-BE32-E72D297353CC}">
              <c16:uniqueId val="{00000007-3AA4-4080-9850-8182E1761B70}"/>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3.95</c:v>
                </c:pt>
                <c:pt idx="2">
                  <c:v>#N/A</c:v>
                </c:pt>
                <c:pt idx="3">
                  <c:v>3.72</c:v>
                </c:pt>
                <c:pt idx="4">
                  <c:v>#N/A</c:v>
                </c:pt>
                <c:pt idx="5">
                  <c:v>4.07</c:v>
                </c:pt>
                <c:pt idx="6">
                  <c:v>#N/A</c:v>
                </c:pt>
                <c:pt idx="7">
                  <c:v>3.88</c:v>
                </c:pt>
                <c:pt idx="8">
                  <c:v>#N/A</c:v>
                </c:pt>
                <c:pt idx="9">
                  <c:v>3.52</c:v>
                </c:pt>
              </c:numCache>
            </c:numRef>
          </c:val>
          <c:extLst>
            <c:ext xmlns:c16="http://schemas.microsoft.com/office/drawing/2014/chart" uri="{C3380CC4-5D6E-409C-BE32-E72D297353CC}">
              <c16:uniqueId val="{00000008-3AA4-4080-9850-8182E1761B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15.71</c:v>
                </c:pt>
                <c:pt idx="2">
                  <c:v>#N/A</c:v>
                </c:pt>
                <c:pt idx="3">
                  <c:v>14.13</c:v>
                </c:pt>
                <c:pt idx="4">
                  <c:v>#N/A</c:v>
                </c:pt>
                <c:pt idx="5">
                  <c:v>18.47</c:v>
                </c:pt>
                <c:pt idx="6">
                  <c:v>#N/A</c:v>
                </c:pt>
                <c:pt idx="7">
                  <c:v>15.57</c:v>
                </c:pt>
                <c:pt idx="8">
                  <c:v>#N/A</c:v>
                </c:pt>
                <c:pt idx="9">
                  <c:v>16.78</c:v>
                </c:pt>
              </c:numCache>
            </c:numRef>
          </c:val>
          <c:extLst>
            <c:ext xmlns:c16="http://schemas.microsoft.com/office/drawing/2014/chart" uri="{C3380CC4-5D6E-409C-BE32-E72D297353CC}">
              <c16:uniqueId val="{00000009-3AA4-4080-9850-8182E1761B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1327</c:v>
                </c:pt>
                <c:pt idx="5">
                  <c:v>1321</c:v>
                </c:pt>
                <c:pt idx="8">
                  <c:v>1337</c:v>
                </c:pt>
                <c:pt idx="11">
                  <c:v>1335</c:v>
                </c:pt>
                <c:pt idx="14">
                  <c:v>1319</c:v>
                </c:pt>
              </c:numCache>
            </c:numRef>
          </c:val>
          <c:extLst>
            <c:ext xmlns:c16="http://schemas.microsoft.com/office/drawing/2014/chart" uri="{C3380CC4-5D6E-409C-BE32-E72D297353CC}">
              <c16:uniqueId val="{00000000-B2F3-4182-9FF7-784EF05057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F3-4182-9FF7-784EF05057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12</c:v>
                </c:pt>
                <c:pt idx="6">
                  <c:v>11</c:v>
                </c:pt>
                <c:pt idx="9">
                  <c:v>11</c:v>
                </c:pt>
                <c:pt idx="12">
                  <c:v>10</c:v>
                </c:pt>
              </c:numCache>
            </c:numRef>
          </c:val>
          <c:extLst>
            <c:ext xmlns:c16="http://schemas.microsoft.com/office/drawing/2014/chart" uri="{C3380CC4-5D6E-409C-BE32-E72D297353CC}">
              <c16:uniqueId val="{00000002-B2F3-4182-9FF7-784EF05057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75</c:v>
                </c:pt>
                <c:pt idx="3">
                  <c:v>78</c:v>
                </c:pt>
                <c:pt idx="6">
                  <c:v>77</c:v>
                </c:pt>
                <c:pt idx="9">
                  <c:v>77</c:v>
                </c:pt>
                <c:pt idx="12">
                  <c:v>63</c:v>
                </c:pt>
              </c:numCache>
            </c:numRef>
          </c:val>
          <c:extLst>
            <c:ext xmlns:c16="http://schemas.microsoft.com/office/drawing/2014/chart" uri="{C3380CC4-5D6E-409C-BE32-E72D297353CC}">
              <c16:uniqueId val="{00000003-B2F3-4182-9FF7-784EF05057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485</c:v>
                </c:pt>
                <c:pt idx="3">
                  <c:v>427</c:v>
                </c:pt>
                <c:pt idx="6">
                  <c:v>427</c:v>
                </c:pt>
                <c:pt idx="9">
                  <c:v>407</c:v>
                </c:pt>
                <c:pt idx="12">
                  <c:v>393</c:v>
                </c:pt>
              </c:numCache>
            </c:numRef>
          </c:val>
          <c:extLst>
            <c:ext xmlns:c16="http://schemas.microsoft.com/office/drawing/2014/chart" uri="{C3380CC4-5D6E-409C-BE32-E72D297353CC}">
              <c16:uniqueId val="{00000004-B2F3-4182-9FF7-784EF05057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F3-4182-9FF7-784EF05057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F3-4182-9FF7-784EF05057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1272</c:v>
                </c:pt>
                <c:pt idx="3">
                  <c:v>1320</c:v>
                </c:pt>
                <c:pt idx="6">
                  <c:v>1332</c:v>
                </c:pt>
                <c:pt idx="9">
                  <c:v>1391</c:v>
                </c:pt>
                <c:pt idx="12">
                  <c:v>1402</c:v>
                </c:pt>
              </c:numCache>
            </c:numRef>
          </c:val>
          <c:extLst>
            <c:ext xmlns:c16="http://schemas.microsoft.com/office/drawing/2014/chart" uri="{C3380CC4-5D6E-409C-BE32-E72D297353CC}">
              <c16:uniqueId val="{00000007-B2F3-4182-9FF7-784EF05057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517</c:v>
                </c:pt>
                <c:pt idx="2">
                  <c:v>#N/A</c:v>
                </c:pt>
                <c:pt idx="3">
                  <c:v>#N/A</c:v>
                </c:pt>
                <c:pt idx="4">
                  <c:v>516</c:v>
                </c:pt>
                <c:pt idx="5">
                  <c:v>#N/A</c:v>
                </c:pt>
                <c:pt idx="6">
                  <c:v>#N/A</c:v>
                </c:pt>
                <c:pt idx="7">
                  <c:v>510</c:v>
                </c:pt>
                <c:pt idx="8">
                  <c:v>#N/A</c:v>
                </c:pt>
                <c:pt idx="9">
                  <c:v>#N/A</c:v>
                </c:pt>
                <c:pt idx="10">
                  <c:v>551</c:v>
                </c:pt>
                <c:pt idx="11">
                  <c:v>#N/A</c:v>
                </c:pt>
                <c:pt idx="12">
                  <c:v>#N/A</c:v>
                </c:pt>
                <c:pt idx="13">
                  <c:v>549</c:v>
                </c:pt>
                <c:pt idx="14">
                  <c:v>#N/A</c:v>
                </c:pt>
              </c:numCache>
            </c:numRef>
          </c:val>
          <c:smooth val="0"/>
          <c:extLst>
            <c:ext xmlns:c16="http://schemas.microsoft.com/office/drawing/2014/chart" uri="{C3380CC4-5D6E-409C-BE32-E72D297353CC}">
              <c16:uniqueId val="{00000008-B2F3-4182-9FF7-784EF05057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17560</c:v>
                </c:pt>
                <c:pt idx="5">
                  <c:v>17262</c:v>
                </c:pt>
                <c:pt idx="8">
                  <c:v>16497</c:v>
                </c:pt>
                <c:pt idx="11">
                  <c:v>15770</c:v>
                </c:pt>
                <c:pt idx="14">
                  <c:v>15395</c:v>
                </c:pt>
              </c:numCache>
            </c:numRef>
          </c:val>
          <c:extLst>
            <c:ext xmlns:c16="http://schemas.microsoft.com/office/drawing/2014/chart" uri="{C3380CC4-5D6E-409C-BE32-E72D297353CC}">
              <c16:uniqueId val="{00000000-4782-4F54-87E5-14CD8E2F3C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233</c:v>
                </c:pt>
                <c:pt idx="5">
                  <c:v>420</c:v>
                </c:pt>
                <c:pt idx="8">
                  <c:v>411</c:v>
                </c:pt>
                <c:pt idx="11">
                  <c:v>484</c:v>
                </c:pt>
                <c:pt idx="14">
                  <c:v>435</c:v>
                </c:pt>
              </c:numCache>
            </c:numRef>
          </c:val>
          <c:extLst>
            <c:ext xmlns:c16="http://schemas.microsoft.com/office/drawing/2014/chart" uri="{C3380CC4-5D6E-409C-BE32-E72D297353CC}">
              <c16:uniqueId val="{00000001-4782-4F54-87E5-14CD8E2F3C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6077</c:v>
                </c:pt>
                <c:pt idx="5">
                  <c:v>7449</c:v>
                </c:pt>
                <c:pt idx="8">
                  <c:v>7214</c:v>
                </c:pt>
                <c:pt idx="11">
                  <c:v>7254</c:v>
                </c:pt>
                <c:pt idx="14">
                  <c:v>6984</c:v>
                </c:pt>
              </c:numCache>
            </c:numRef>
          </c:val>
          <c:extLst>
            <c:ext xmlns:c16="http://schemas.microsoft.com/office/drawing/2014/chart" uri="{C3380CC4-5D6E-409C-BE32-E72D297353CC}">
              <c16:uniqueId val="{00000002-4782-4F54-87E5-14CD8E2F3C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82-4F54-87E5-14CD8E2F3C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82-4F54-87E5-14CD8E2F3C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2</c:v>
                </c:pt>
                <c:pt idx="6">
                  <c:v>1</c:v>
                </c:pt>
                <c:pt idx="9">
                  <c:v>1</c:v>
                </c:pt>
                <c:pt idx="12">
                  <c:v>0</c:v>
                </c:pt>
              </c:numCache>
            </c:numRef>
          </c:val>
          <c:extLst>
            <c:ext xmlns:c16="http://schemas.microsoft.com/office/drawing/2014/chart" uri="{C3380CC4-5D6E-409C-BE32-E72D297353CC}">
              <c16:uniqueId val="{00000005-4782-4F54-87E5-14CD8E2F3C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712</c:v>
                </c:pt>
                <c:pt idx="3">
                  <c:v>725</c:v>
                </c:pt>
                <c:pt idx="6">
                  <c:v>682</c:v>
                </c:pt>
                <c:pt idx="9">
                  <c:v>676</c:v>
                </c:pt>
                <c:pt idx="12">
                  <c:v>597</c:v>
                </c:pt>
              </c:numCache>
            </c:numRef>
          </c:val>
          <c:extLst>
            <c:ext xmlns:c16="http://schemas.microsoft.com/office/drawing/2014/chart" uri="{C3380CC4-5D6E-409C-BE32-E72D297353CC}">
              <c16:uniqueId val="{00000006-4782-4F54-87E5-14CD8E2F3C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612</c:v>
                </c:pt>
                <c:pt idx="3">
                  <c:v>582</c:v>
                </c:pt>
                <c:pt idx="6">
                  <c:v>537</c:v>
                </c:pt>
                <c:pt idx="9">
                  <c:v>493</c:v>
                </c:pt>
                <c:pt idx="12">
                  <c:v>460</c:v>
                </c:pt>
              </c:numCache>
            </c:numRef>
          </c:val>
          <c:extLst>
            <c:ext xmlns:c16="http://schemas.microsoft.com/office/drawing/2014/chart" uri="{C3380CC4-5D6E-409C-BE32-E72D297353CC}">
              <c16:uniqueId val="{00000007-4782-4F54-87E5-14CD8E2F3C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6804</c:v>
                </c:pt>
                <c:pt idx="3">
                  <c:v>6216</c:v>
                </c:pt>
                <c:pt idx="6">
                  <c:v>6306</c:v>
                </c:pt>
                <c:pt idx="9">
                  <c:v>5716</c:v>
                </c:pt>
                <c:pt idx="12">
                  <c:v>5378</c:v>
                </c:pt>
              </c:numCache>
            </c:numRef>
          </c:val>
          <c:extLst>
            <c:ext xmlns:c16="http://schemas.microsoft.com/office/drawing/2014/chart" uri="{C3380CC4-5D6E-409C-BE32-E72D297353CC}">
              <c16:uniqueId val="{00000008-4782-4F54-87E5-14CD8E2F3C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133</c:v>
                </c:pt>
                <c:pt idx="3">
                  <c:v>122</c:v>
                </c:pt>
                <c:pt idx="6">
                  <c:v>148</c:v>
                </c:pt>
                <c:pt idx="9">
                  <c:v>137</c:v>
                </c:pt>
                <c:pt idx="12">
                  <c:v>127</c:v>
                </c:pt>
              </c:numCache>
            </c:numRef>
          </c:val>
          <c:extLst>
            <c:ext xmlns:c16="http://schemas.microsoft.com/office/drawing/2014/chart" uri="{C3380CC4-5D6E-409C-BE32-E72D297353CC}">
              <c16:uniqueId val="{00000009-4782-4F54-87E5-14CD8E2F3C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17274</c:v>
                </c:pt>
                <c:pt idx="3">
                  <c:v>17146</c:v>
                </c:pt>
                <c:pt idx="6">
                  <c:v>16489</c:v>
                </c:pt>
                <c:pt idx="9">
                  <c:v>16100</c:v>
                </c:pt>
                <c:pt idx="12">
                  <c:v>16048</c:v>
                </c:pt>
              </c:numCache>
            </c:numRef>
          </c:val>
          <c:extLst>
            <c:ext xmlns:c16="http://schemas.microsoft.com/office/drawing/2014/chart" uri="{C3380CC4-5D6E-409C-BE32-E72D297353CC}">
              <c16:uniqueId val="{0000000A-4782-4F54-87E5-14CD8E2F3C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1667</c:v>
                </c:pt>
                <c:pt idx="2">
                  <c:v>#N/A</c:v>
                </c:pt>
                <c:pt idx="3">
                  <c:v>#N/A</c:v>
                </c:pt>
                <c:pt idx="4">
                  <c:v>0</c:v>
                </c:pt>
                <c:pt idx="5">
                  <c:v>#N/A</c:v>
                </c:pt>
                <c:pt idx="6">
                  <c:v>#N/A</c:v>
                </c:pt>
                <c:pt idx="7">
                  <c:v>41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82-4F54-87E5-14CD8E2F3C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2895</c:v>
                </c:pt>
                <c:pt idx="1">
                  <c:v>3015</c:v>
                </c:pt>
                <c:pt idx="2">
                  <c:v>2874</c:v>
                </c:pt>
              </c:numCache>
            </c:numRef>
          </c:val>
          <c:extLst>
            <c:ext xmlns:c16="http://schemas.microsoft.com/office/drawing/2014/chart" uri="{C3380CC4-5D6E-409C-BE32-E72D297353CC}">
              <c16:uniqueId val="{00000000-D9A0-4545-B94D-A464C156F9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396</c:v>
                </c:pt>
                <c:pt idx="1">
                  <c:v>443</c:v>
                </c:pt>
                <c:pt idx="2">
                  <c:v>481</c:v>
                </c:pt>
              </c:numCache>
            </c:numRef>
          </c:val>
          <c:extLst>
            <c:ext xmlns:c16="http://schemas.microsoft.com/office/drawing/2014/chart" uri="{C3380CC4-5D6E-409C-BE32-E72D297353CC}">
              <c16:uniqueId val="{00000001-D9A0-4545-B94D-A464C156F9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4465</c:v>
                </c:pt>
                <c:pt idx="1">
                  <c:v>4326</c:v>
                </c:pt>
                <c:pt idx="2">
                  <c:v>4055</c:v>
                </c:pt>
              </c:numCache>
            </c:numRef>
          </c:val>
          <c:extLst>
            <c:ext xmlns:c16="http://schemas.microsoft.com/office/drawing/2014/chart" uri="{C3380CC4-5D6E-409C-BE32-E72D297353CC}">
              <c16:uniqueId val="{00000002-D9A0-4545-B94D-A464C156F9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分子においては、金利上昇に伴い元利償還金が増加したものの、一部事務組合等の起こした地方債に充てたと認められる負担金が減少したこと、臨時財政対策債償還基金費を特定財源に計上したことなどにより、全体では前年度から僅かに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単年度での実質公債費比率は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　</a:t>
          </a:r>
          <a:r>
            <a:rPr kumimoji="1" lang="en-US" altLang="ja-JP" sz="1200">
              <a:latin typeface="ＭＳ ゴシック" pitchFamily="49" charset="-128"/>
              <a:ea typeface="ＭＳ ゴシック" pitchFamily="49" charset="-128"/>
            </a:rPr>
            <a:t>7.096%</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　</a:t>
          </a:r>
          <a:r>
            <a:rPr kumimoji="1" lang="en-US" altLang="ja-JP" sz="1200">
              <a:latin typeface="ＭＳ ゴシック" pitchFamily="49" charset="-128"/>
              <a:ea typeface="ＭＳ ゴシック" pitchFamily="49" charset="-128"/>
            </a:rPr>
            <a:t>7.481%</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　</a:t>
          </a:r>
          <a:r>
            <a:rPr kumimoji="1" lang="en-US" altLang="ja-JP" sz="1200">
              <a:latin typeface="ＭＳ ゴシック" pitchFamily="49" charset="-128"/>
              <a:ea typeface="ＭＳ ゴシック" pitchFamily="49" charset="-128"/>
            </a:rPr>
            <a:t>7.168%</a:t>
          </a:r>
          <a:r>
            <a:rPr kumimoji="1" lang="ja-JP" altLang="en-US" sz="1200">
              <a:latin typeface="ＭＳ ゴシック" pitchFamily="49" charset="-128"/>
              <a:ea typeface="ＭＳ ゴシック" pitchFamily="49" charset="-128"/>
            </a:rPr>
            <a:t>　となり前年度より減少したが、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ヵ年平均では</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ポイント悪化した。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今後は合併特例債の発行期限終了により、算入公債費等の減少が見込まれるため、より計画的な起債管理に努める。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将来負担額、充当可能財源等は共に前年度から減少したが、充当可能財源等が将来負担額を上回ったため、分子はマイナスとなり、引き続き将来負担比率はなしとなった。　</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今後、公共施設の統廃合や、長寿命化等の大型建設事業が予定されているため、地方債残高の増加や、充当可能基金の減少等が想定されることから、中長期的に将来負担比率は悪化するものと見込まれる。</a:t>
          </a:r>
        </a:p>
        <a:p>
          <a:r>
            <a:rPr kumimoji="1" lang="ja-JP" altLang="en-US" sz="1400">
              <a:latin typeface="ＭＳ ゴシック" pitchFamily="49" charset="-128"/>
              <a:ea typeface="ＭＳ ゴシック" pitchFamily="49" charset="-128"/>
            </a:rPr>
            <a:t>　将来への負担を極力悪化させないために投資的事業の選択と集中、交付税措置のある起債の活用などにより公債費の適正管理に努める。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各種基金へ基金利子等を含め積み立てを行った。財政調整基金、公共施設等整備基金、まちづくり振興基金、リニア沿線公共施設等移転整備基金等では取り崩しを行った。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財政調整基金の取り崩しや、大型建設事業に対応するために公共施設等整備基金を取り崩したことにより、基金残高は減少した。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既存公共施設の統廃合、大規模修繕などの大型建設事業が予定され多額の費用を要することから、引き続き厳しい財政運営を余儀なくされ、中期的には基金は減少傾向となる見込みである。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一方で災害対応などの緊急的な財政出動にも備える必要があることから、適切な基金の管理・運用に努める。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・まちづくり振興基金：市民の連携の強化及び地域振興を図るため。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・リニア沿線公共施設等移転整備基金：リニア中央新幹線の建設工事に伴い、移転が必要となる公共施設等の移転整備事業を円滑に推進するため。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千円を積み立て、地域公共交通活性化協議会負担金などの財源に充てるため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・公共施設等整備基金：市有地貸付収入等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千円を含む）積み立て、学校長寿命化等推進事業（小学校）、保育園施設整備事業などの財源に充てるため、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・リニア沿線公共施設等移転整備基金：基金利子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千円を積み立て、リニア建設に伴う移転整備事業などの財源に充てるため、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・まちづくり振興基金：基金設置目的を推進できるように効果的な活用を図る。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・公共施設等整備基金：保育園、公営住宅、学校等の統廃合及び大規模修繕等の大型建設事業が予定されているため、計画的な基金の管理・運用に努める。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・リニア沿線公共施設等移転整備基金：リニア関連事業を円滑に進めるため、効率的な活用を図る。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千円を含む）を積み立てたが、歳入不足により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千円を取り崩したため、基金残高は減少した。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既存公共施設の統廃合、大規模修繕などの大型建設事業が予定されているため、財源不足に伴う取り崩しにより財政調整基金額は減少するものと想定される。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財政調整基金は、社会情勢による財政需要増大や災害対策等に必要不可欠な基金のため、残高が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億円を下回らないように適切な基金の管理・運用に努める。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千円を含む）を臨時財政対策債償還基金費として積み立て、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千円を臨時財政対策債償還分として取り崩したため、基金残高は増加した。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地方債残高の増加が見込まれることから減債基金の効果的な活用を検討する。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28,350
31.69
17,505,793
15,739,554
1,507,862
8,918,923
16,048,263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類似団体内平均を上回っているものの、平成２０年度の</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ポイントをピークにその後は低下傾向であるが、この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今後も事務事業の評価・見直しや、公共施設の整理統合などにより歳出の削減を実施すると同時に、市民の定住や企業誘致の促進など、活力あるまちづくりを通して自主財源の確保に努める。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xdr:cNvCxnSpPr/>
      </xdr:nvCxnSpPr>
      <xdr:spPr>
        <a:xfrm flipV="1">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2" name="直線コネクタ 71"/>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xdr:cNvCxnSpPr/>
      </xdr:nvCxnSpPr>
      <xdr:spPr>
        <a:xfrm>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157692</xdr:rowOff>
    </xdr:to>
    <xdr:cxnSp macro="">
      <xdr:nvCxnSpPr>
        <xdr:cNvPr id="78" name="直線コネクタ 77"/>
        <xdr:cNvCxnSpPr/>
      </xdr:nvCxnSpPr>
      <xdr:spPr>
        <a:xfrm>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経常収支比率については、令和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91.4</a:t>
          </a:r>
          <a:r>
            <a:rPr kumimoji="1" lang="ja-JP" altLang="en-US" sz="900">
              <a:latin typeface="ＭＳ Ｐゴシック" panose="020B0600070205080204" pitchFamily="50" charset="-128"/>
              <a:ea typeface="ＭＳ Ｐゴシック" panose="020B0600070205080204" pitchFamily="50" charset="-128"/>
            </a:rPr>
            <a:t>％に対し</a:t>
          </a:r>
          <a:r>
            <a:rPr kumimoji="1" lang="en-US" altLang="ja-JP" sz="900">
              <a:latin typeface="ＭＳ Ｐゴシック" panose="020B0600070205080204" pitchFamily="50" charset="-128"/>
              <a:ea typeface="ＭＳ Ｐゴシック" panose="020B0600070205080204" pitchFamily="50" charset="-128"/>
            </a:rPr>
            <a:t>0.5</a:t>
          </a:r>
          <a:r>
            <a:rPr kumimoji="1" lang="ja-JP" altLang="en-US" sz="900">
              <a:latin typeface="ＭＳ Ｐゴシック" panose="020B0600070205080204" pitchFamily="50" charset="-128"/>
              <a:ea typeface="ＭＳ Ｐゴシック" panose="020B0600070205080204" pitchFamily="50" charset="-128"/>
            </a:rPr>
            <a:t>ポイント増の</a:t>
          </a:r>
          <a:r>
            <a:rPr kumimoji="1" lang="en-US" altLang="ja-JP" sz="900">
              <a:latin typeface="ＭＳ Ｐゴシック" panose="020B0600070205080204" pitchFamily="50" charset="-128"/>
              <a:ea typeface="ＭＳ Ｐゴシック" panose="020B0600070205080204" pitchFamily="50" charset="-128"/>
            </a:rPr>
            <a:t>91.9</a:t>
          </a:r>
          <a:r>
            <a:rPr kumimoji="1" lang="ja-JP" altLang="en-US" sz="900">
              <a:latin typeface="ＭＳ Ｐゴシック" panose="020B0600070205080204" pitchFamily="50" charset="-128"/>
              <a:ea typeface="ＭＳ Ｐゴシック" panose="020B0600070205080204" pitchFamily="50" charset="-128"/>
            </a:rPr>
            <a:t>％となり、ほぼ同水準での推移となったものの、</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ヶ年度連続して</a:t>
          </a:r>
          <a:r>
            <a:rPr kumimoji="1" lang="en-US" altLang="ja-JP" sz="900">
              <a:latin typeface="ＭＳ Ｐゴシック" panose="020B0600070205080204" pitchFamily="50" charset="-128"/>
              <a:ea typeface="ＭＳ Ｐゴシック" panose="020B0600070205080204" pitchFamily="50" charset="-128"/>
            </a:rPr>
            <a:t>90</a:t>
          </a:r>
          <a:r>
            <a:rPr kumimoji="1" lang="ja-JP" altLang="en-US" sz="900">
              <a:latin typeface="ＭＳ Ｐゴシック" panose="020B0600070205080204" pitchFamily="50" charset="-128"/>
              <a:ea typeface="ＭＳ Ｐゴシック" panose="020B0600070205080204" pitchFamily="50" charset="-128"/>
            </a:rPr>
            <a:t>％を超過した。</a:t>
          </a:r>
        </a:p>
        <a:p>
          <a:r>
            <a:rPr kumimoji="1" lang="ja-JP" altLang="en-US" sz="900">
              <a:latin typeface="ＭＳ Ｐゴシック" panose="020B0600070205080204" pitchFamily="50" charset="-128"/>
              <a:ea typeface="ＭＳ Ｐゴシック" panose="020B0600070205080204" pitchFamily="50" charset="-128"/>
            </a:rPr>
            <a:t>　経常経費充当一般財源は令和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7,972,980</a:t>
          </a:r>
          <a:r>
            <a:rPr kumimoji="1" lang="ja-JP" altLang="en-US" sz="900">
              <a:latin typeface="ＭＳ Ｐゴシック" panose="020B0600070205080204" pitchFamily="50" charset="-128"/>
              <a:ea typeface="ＭＳ Ｐゴシック" panose="020B0600070205080204" pitchFamily="50" charset="-128"/>
            </a:rPr>
            <a:t>千円に対し、令和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年度は</a:t>
          </a:r>
          <a:r>
            <a:rPr kumimoji="1" lang="en-US" altLang="ja-JP" sz="900">
              <a:latin typeface="ＭＳ Ｐゴシック" panose="020B0600070205080204" pitchFamily="50" charset="-128"/>
              <a:ea typeface="ＭＳ Ｐゴシック" panose="020B0600070205080204" pitchFamily="50" charset="-128"/>
            </a:rPr>
            <a:t>8,325,500</a:t>
          </a:r>
          <a:r>
            <a:rPr kumimoji="1" lang="ja-JP" altLang="en-US" sz="900">
              <a:latin typeface="ＭＳ Ｐゴシック" panose="020B0600070205080204" pitchFamily="50" charset="-128"/>
              <a:ea typeface="ＭＳ Ｐゴシック" panose="020B0600070205080204" pitchFamily="50" charset="-128"/>
            </a:rPr>
            <a:t>千円となり、</a:t>
          </a:r>
          <a:r>
            <a:rPr kumimoji="1" lang="en-US" altLang="ja-JP" sz="900">
              <a:latin typeface="ＭＳ Ｐゴシック" panose="020B0600070205080204" pitchFamily="50" charset="-128"/>
              <a:ea typeface="ＭＳ Ｐゴシック" panose="020B0600070205080204" pitchFamily="50" charset="-128"/>
            </a:rPr>
            <a:t>352,520</a:t>
          </a:r>
          <a:r>
            <a:rPr kumimoji="1" lang="ja-JP" altLang="en-US" sz="900">
              <a:latin typeface="ＭＳ Ｐゴシック" panose="020B0600070205080204" pitchFamily="50" charset="-128"/>
              <a:ea typeface="ＭＳ Ｐゴシック" panose="020B0600070205080204" pitchFamily="50" charset="-128"/>
            </a:rPr>
            <a:t>千円の増となった。一方で経常一般財源（臨時財政対策債含む）は令和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8,721,568</a:t>
          </a:r>
          <a:r>
            <a:rPr kumimoji="1" lang="ja-JP" altLang="en-US" sz="900">
              <a:latin typeface="ＭＳ Ｐゴシック" panose="020B0600070205080204" pitchFamily="50" charset="-128"/>
              <a:ea typeface="ＭＳ Ｐゴシック" panose="020B0600070205080204" pitchFamily="50" charset="-128"/>
            </a:rPr>
            <a:t>千円に対し、令和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年度は</a:t>
          </a:r>
          <a:r>
            <a:rPr kumimoji="1" lang="en-US" altLang="ja-JP" sz="900">
              <a:latin typeface="ＭＳ Ｐゴシック" panose="020B0600070205080204" pitchFamily="50" charset="-128"/>
              <a:ea typeface="ＭＳ Ｐゴシック" panose="020B0600070205080204" pitchFamily="50" charset="-128"/>
            </a:rPr>
            <a:t>9,056,310</a:t>
          </a:r>
          <a:r>
            <a:rPr kumimoji="1" lang="ja-JP" altLang="en-US" sz="900">
              <a:latin typeface="ＭＳ Ｐゴシック" panose="020B0600070205080204" pitchFamily="50" charset="-128"/>
              <a:ea typeface="ＭＳ Ｐゴシック" panose="020B0600070205080204" pitchFamily="50" charset="-128"/>
            </a:rPr>
            <a:t>千円となり、</a:t>
          </a:r>
          <a:r>
            <a:rPr kumimoji="1" lang="en-US" altLang="ja-JP" sz="900">
              <a:latin typeface="ＭＳ Ｐゴシック" panose="020B0600070205080204" pitchFamily="50" charset="-128"/>
              <a:ea typeface="ＭＳ Ｐゴシック" panose="020B0600070205080204" pitchFamily="50" charset="-128"/>
            </a:rPr>
            <a:t>334,742</a:t>
          </a:r>
          <a:r>
            <a:rPr kumimoji="1" lang="ja-JP" altLang="en-US" sz="900">
              <a:latin typeface="ＭＳ Ｐゴシック" panose="020B0600070205080204" pitchFamily="50" charset="-128"/>
              <a:ea typeface="ＭＳ Ｐゴシック" panose="020B0600070205080204" pitchFamily="50" charset="-128"/>
            </a:rPr>
            <a:t>千円の増となった。</a:t>
          </a:r>
        </a:p>
        <a:p>
          <a:r>
            <a:rPr kumimoji="1" lang="ja-JP" altLang="en-US" sz="900">
              <a:latin typeface="ＭＳ Ｐゴシック" panose="020B0600070205080204" pitchFamily="50" charset="-128"/>
              <a:ea typeface="ＭＳ Ｐゴシック" panose="020B0600070205080204" pitchFamily="50" charset="-128"/>
            </a:rPr>
            <a:t>　経常経費充当一般財源増加の要因としては、増加幅の大きい順に物件費、扶助費、人件費等となっている。このうち物件費は昨今の物価上昇による影響が大きく、人件費は人事院勧告による職員給与の改定が影響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経常一般財源増加については、増加幅の大きい順に地方特例交付金、地方税、地方交付税となっており、定額減税の減収分として交付された地方特例交付金も含めると地方税全体では過去最高税収となっている。</a:t>
          </a:r>
          <a:endParaRPr kumimoji="1" lang="en-US" altLang="ja-JP" sz="900">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146473</xdr:rowOff>
    </xdr:to>
    <xdr:cxnSp macro="">
      <xdr:nvCxnSpPr>
        <xdr:cNvPr id="132" name="直線コネクタ 131"/>
        <xdr:cNvCxnSpPr/>
      </xdr:nvCxnSpPr>
      <xdr:spPr>
        <a:xfrm>
          <a:off x="4114800" y="109076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63</xdr:row>
      <xdr:rowOff>106256</xdr:rowOff>
    </xdr:to>
    <xdr:cxnSp macro="">
      <xdr:nvCxnSpPr>
        <xdr:cNvPr id="135" name="直線コネクタ 134"/>
        <xdr:cNvCxnSpPr/>
      </xdr:nvCxnSpPr>
      <xdr:spPr>
        <a:xfrm>
          <a:off x="3225800" y="1062609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61</xdr:row>
      <xdr:rowOff>167640</xdr:rowOff>
    </xdr:to>
    <xdr:cxnSp macro="">
      <xdr:nvCxnSpPr>
        <xdr:cNvPr id="138" name="直線コネクタ 137"/>
        <xdr:cNvCxnSpPr/>
      </xdr:nvCxnSpPr>
      <xdr:spPr>
        <a:xfrm>
          <a:off x="2336800" y="1014349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27940</xdr:rowOff>
    </xdr:from>
    <xdr:to>
      <xdr:col>11</xdr:col>
      <xdr:colOff>31750</xdr:colOff>
      <xdr:row>61</xdr:row>
      <xdr:rowOff>151554</xdr:rowOff>
    </xdr:to>
    <xdr:cxnSp macro="">
      <xdr:nvCxnSpPr>
        <xdr:cNvPr id="141" name="直線コネクタ 140"/>
        <xdr:cNvCxnSpPr/>
      </xdr:nvCxnSpPr>
      <xdr:spPr>
        <a:xfrm flipV="1">
          <a:off x="1447800" y="10143490"/>
          <a:ext cx="8890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1" name="楕円 150"/>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112200</xdr:rowOff>
    </xdr:from>
    <xdr:ext cx="762000" cy="259045"/>
    <xdr:sp macro="" textlink="">
      <xdr:nvSpPr>
        <xdr:cNvPr id="152" name="財政構造の弾力性該当値テキスト"/>
        <xdr:cNvSpPr txBox="1"/>
      </xdr:nvSpPr>
      <xdr:spPr>
        <a:xfrm>
          <a:off x="50419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3" name="楕円 152"/>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4" name="テキスト ボックス 153"/>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5" name="楕円 154"/>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6" name="テキスト ボックス 155"/>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148590</xdr:rowOff>
    </xdr:from>
    <xdr:to>
      <xdr:col>11</xdr:col>
      <xdr:colOff>82550</xdr:colOff>
      <xdr:row>59</xdr:row>
      <xdr:rowOff>78740</xdr:rowOff>
    </xdr:to>
    <xdr:sp macro="" textlink="">
      <xdr:nvSpPr>
        <xdr:cNvPr id="157" name="楕円 156"/>
        <xdr:cNvSpPr/>
      </xdr:nvSpPr>
      <xdr:spPr>
        <a:xfrm>
          <a:off x="2286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88917</xdr:rowOff>
    </xdr:from>
    <xdr:ext cx="762000" cy="259045"/>
    <xdr:sp macro="" textlink="">
      <xdr:nvSpPr>
        <xdr:cNvPr id="158" name="テキスト ボックス 157"/>
        <xdr:cNvSpPr txBox="1"/>
      </xdr:nvSpPr>
      <xdr:spPr>
        <a:xfrm>
          <a:off x="1955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59" name="楕円 158"/>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0" name="テキスト ボックス 159"/>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人件費は、人事院勧告による職員給料増、会計年度任用職員への勤勉手当の支給により、増加した。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物件費は、新型コロナウイルスワクチン接種事業や、企業立地等推進事業で減少したが、学校関係事業（振興費、共通管理費）で増加したため、全体では昨年度より増加した。</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55904</xdr:rowOff>
    </xdr:from>
    <xdr:to>
      <xdr:col>23</xdr:col>
      <xdr:colOff>133350</xdr:colOff>
      <xdr:row>82</xdr:row>
      <xdr:rowOff>95776</xdr:rowOff>
    </xdr:to>
    <xdr:cxnSp macro="">
      <xdr:nvCxnSpPr>
        <xdr:cNvPr id="193" name="直線コネクタ 192"/>
        <xdr:cNvCxnSpPr/>
      </xdr:nvCxnSpPr>
      <xdr:spPr>
        <a:xfrm>
          <a:off x="4114800" y="14114804"/>
          <a:ext cx="838200" cy="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55904</xdr:rowOff>
    </xdr:from>
    <xdr:to>
      <xdr:col>19</xdr:col>
      <xdr:colOff>133350</xdr:colOff>
      <xdr:row>82</xdr:row>
      <xdr:rowOff>76592</xdr:rowOff>
    </xdr:to>
    <xdr:cxnSp macro="">
      <xdr:nvCxnSpPr>
        <xdr:cNvPr id="196" name="直線コネクタ 195"/>
        <xdr:cNvCxnSpPr/>
      </xdr:nvCxnSpPr>
      <xdr:spPr>
        <a:xfrm flipV="1">
          <a:off x="3225800" y="1411480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66979</xdr:rowOff>
    </xdr:from>
    <xdr:to>
      <xdr:col>15</xdr:col>
      <xdr:colOff>82550</xdr:colOff>
      <xdr:row>82</xdr:row>
      <xdr:rowOff>76592</xdr:rowOff>
    </xdr:to>
    <xdr:cxnSp macro="">
      <xdr:nvCxnSpPr>
        <xdr:cNvPr id="199" name="直線コネクタ 198"/>
        <xdr:cNvCxnSpPr/>
      </xdr:nvCxnSpPr>
      <xdr:spPr>
        <a:xfrm>
          <a:off x="2336800" y="14125879"/>
          <a:ext cx="8890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2586</xdr:rowOff>
    </xdr:from>
    <xdr:to>
      <xdr:col>11</xdr:col>
      <xdr:colOff>31750</xdr:colOff>
      <xdr:row>82</xdr:row>
      <xdr:rowOff>66979</xdr:rowOff>
    </xdr:to>
    <xdr:cxnSp macro="">
      <xdr:nvCxnSpPr>
        <xdr:cNvPr id="202" name="直線コネクタ 201"/>
        <xdr:cNvCxnSpPr/>
      </xdr:nvCxnSpPr>
      <xdr:spPr>
        <a:xfrm>
          <a:off x="1447800" y="14061486"/>
          <a:ext cx="889000" cy="6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44976</xdr:rowOff>
    </xdr:from>
    <xdr:to>
      <xdr:col>23</xdr:col>
      <xdr:colOff>184150</xdr:colOff>
      <xdr:row>82</xdr:row>
      <xdr:rowOff>146576</xdr:rowOff>
    </xdr:to>
    <xdr:sp macro="" textlink="">
      <xdr:nvSpPr>
        <xdr:cNvPr id="212" name="楕円 211"/>
        <xdr:cNvSpPr/>
      </xdr:nvSpPr>
      <xdr:spPr>
        <a:xfrm>
          <a:off x="4902200" y="141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61503</xdr:rowOff>
    </xdr:from>
    <xdr:ext cx="762000" cy="259045"/>
    <xdr:sp macro="" textlink="">
      <xdr:nvSpPr>
        <xdr:cNvPr id="213" name="人件費・物件費等の状況該当値テキスト"/>
        <xdr:cNvSpPr txBox="1"/>
      </xdr:nvSpPr>
      <xdr:spPr>
        <a:xfrm>
          <a:off x="5041900" y="1394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5104</xdr:rowOff>
    </xdr:from>
    <xdr:to>
      <xdr:col>19</xdr:col>
      <xdr:colOff>184150</xdr:colOff>
      <xdr:row>82</xdr:row>
      <xdr:rowOff>106704</xdr:rowOff>
    </xdr:to>
    <xdr:sp macro="" textlink="">
      <xdr:nvSpPr>
        <xdr:cNvPr id="214" name="楕円 213"/>
        <xdr:cNvSpPr/>
      </xdr:nvSpPr>
      <xdr:spPr>
        <a:xfrm>
          <a:off x="4064000" y="140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116881</xdr:rowOff>
    </xdr:from>
    <xdr:ext cx="736600" cy="259045"/>
    <xdr:sp macro="" textlink="">
      <xdr:nvSpPr>
        <xdr:cNvPr id="215" name="テキスト ボックス 214"/>
        <xdr:cNvSpPr txBox="1"/>
      </xdr:nvSpPr>
      <xdr:spPr>
        <a:xfrm>
          <a:off x="3733800" y="13832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25792</xdr:rowOff>
    </xdr:from>
    <xdr:to>
      <xdr:col>15</xdr:col>
      <xdr:colOff>133350</xdr:colOff>
      <xdr:row>82</xdr:row>
      <xdr:rowOff>127392</xdr:rowOff>
    </xdr:to>
    <xdr:sp macro="" textlink="">
      <xdr:nvSpPr>
        <xdr:cNvPr id="216" name="楕円 215"/>
        <xdr:cNvSpPr/>
      </xdr:nvSpPr>
      <xdr:spPr>
        <a:xfrm>
          <a:off x="3175000" y="1408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137569</xdr:rowOff>
    </xdr:from>
    <xdr:ext cx="762000" cy="259045"/>
    <xdr:sp macro="" textlink="">
      <xdr:nvSpPr>
        <xdr:cNvPr id="217" name="テキスト ボックス 216"/>
        <xdr:cNvSpPr txBox="1"/>
      </xdr:nvSpPr>
      <xdr:spPr>
        <a:xfrm>
          <a:off x="2844800" y="1385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16179</xdr:rowOff>
    </xdr:from>
    <xdr:to>
      <xdr:col>11</xdr:col>
      <xdr:colOff>82550</xdr:colOff>
      <xdr:row>82</xdr:row>
      <xdr:rowOff>117779</xdr:rowOff>
    </xdr:to>
    <xdr:sp macro="" textlink="">
      <xdr:nvSpPr>
        <xdr:cNvPr id="218" name="楕円 217"/>
        <xdr:cNvSpPr/>
      </xdr:nvSpPr>
      <xdr:spPr>
        <a:xfrm>
          <a:off x="2286000" y="1407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127956</xdr:rowOff>
    </xdr:from>
    <xdr:ext cx="762000" cy="259045"/>
    <xdr:sp macro="" textlink="">
      <xdr:nvSpPr>
        <xdr:cNvPr id="219" name="テキスト ボックス 218"/>
        <xdr:cNvSpPr txBox="1"/>
      </xdr:nvSpPr>
      <xdr:spPr>
        <a:xfrm>
          <a:off x="1955800" y="138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123236</xdr:rowOff>
    </xdr:from>
    <xdr:to>
      <xdr:col>7</xdr:col>
      <xdr:colOff>31750</xdr:colOff>
      <xdr:row>82</xdr:row>
      <xdr:rowOff>53386</xdr:rowOff>
    </xdr:to>
    <xdr:sp macro="" textlink="">
      <xdr:nvSpPr>
        <xdr:cNvPr id="220" name="楕円 219"/>
        <xdr:cNvSpPr/>
      </xdr:nvSpPr>
      <xdr:spPr>
        <a:xfrm>
          <a:off x="1397000" y="1401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63563</xdr:rowOff>
    </xdr:from>
    <xdr:ext cx="762000" cy="259045"/>
    <xdr:sp macro="" textlink="">
      <xdr:nvSpPr>
        <xdr:cNvPr id="221" name="テキスト ボックス 220"/>
        <xdr:cNvSpPr txBox="1"/>
      </xdr:nvSpPr>
      <xdr:spPr>
        <a:xfrm>
          <a:off x="1066800" y="1377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対前年比は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ポイント上昇したが、類似団体内平均を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前年より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ポイント上昇した要因は、大卒者の経験年数階層内における職員分布の変動により、平均給料月額が上がったためと考えられる。</a:t>
          </a:r>
        </a:p>
        <a:p>
          <a:r>
            <a:rPr kumimoji="1" lang="ja-JP" altLang="en-US" sz="1300">
              <a:latin typeface="ＭＳ Ｐゴシック" panose="020B0600070205080204" pitchFamily="50" charset="-128"/>
              <a:ea typeface="ＭＳ Ｐゴシック" panose="020B0600070205080204" pitchFamily="50" charset="-128"/>
            </a:rPr>
            <a:t>　引き続き、人事院勧告及び県の動向等を踏まえた給与の適正化を図り、類似団体平均水準を維持できるよう努める。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151493</xdr:rowOff>
    </xdr:to>
    <xdr:cxnSp macro="">
      <xdr:nvCxnSpPr>
        <xdr:cNvPr id="257" name="直線コネクタ 256"/>
        <xdr:cNvCxnSpPr/>
      </xdr:nvCxnSpPr>
      <xdr:spPr>
        <a:xfrm>
          <a:off x="16179800" y="144843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48986</xdr:rowOff>
    </xdr:to>
    <xdr:cxnSp macro="">
      <xdr:nvCxnSpPr>
        <xdr:cNvPr id="260" name="直線コネクタ 259"/>
        <xdr:cNvCxnSpPr/>
      </xdr:nvCxnSpPr>
      <xdr:spPr>
        <a:xfrm flipV="1">
          <a:off x="15290800" y="144843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48986</xdr:rowOff>
    </xdr:to>
    <xdr:cxnSp macro="">
      <xdr:nvCxnSpPr>
        <xdr:cNvPr id="263" name="直線コネクタ 262"/>
        <xdr:cNvCxnSpPr/>
      </xdr:nvCxnSpPr>
      <xdr:spPr>
        <a:xfrm>
          <a:off x="14401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14514</xdr:rowOff>
    </xdr:to>
    <xdr:cxnSp macro="">
      <xdr:nvCxnSpPr>
        <xdr:cNvPr id="266" name="直線コネクタ 265"/>
        <xdr:cNvCxnSpPr/>
      </xdr:nvCxnSpPr>
      <xdr:spPr>
        <a:xfrm>
          <a:off x="13512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6" name="楕円 275"/>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7" name="給与水準   （国との比較）該当値テキスト"/>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0" name="楕円 279"/>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1" name="テキスト ボックス 280"/>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3" name="テキスト ボックス 282"/>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5" name="テキスト ボックス 284"/>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人当たりの職員数は、前年の職員数より</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名増員したため、対前年比</a:t>
          </a:r>
          <a:r>
            <a:rPr kumimoji="1" lang="en-US" altLang="ja-JP" sz="1200">
              <a:latin typeface="ＭＳ Ｐゴシック" panose="020B0600070205080204" pitchFamily="50" charset="-128"/>
              <a:ea typeface="ＭＳ Ｐゴシック" panose="020B0600070205080204" pitchFamily="50" charset="-128"/>
            </a:rPr>
            <a:t>0.11</a:t>
          </a:r>
          <a:r>
            <a:rPr kumimoji="1" lang="ja-JP" altLang="en-US" sz="1200">
              <a:latin typeface="ＭＳ Ｐゴシック" panose="020B0600070205080204" pitchFamily="50" charset="-128"/>
              <a:ea typeface="ＭＳ Ｐゴシック" panose="020B0600070205080204" pitchFamily="50" charset="-128"/>
            </a:rPr>
            <a:t>ポイント増加している。</a:t>
          </a:r>
        </a:p>
        <a:p>
          <a:r>
            <a:rPr kumimoji="1" lang="ja-JP" altLang="en-US" sz="1200">
              <a:latin typeface="ＭＳ Ｐゴシック" panose="020B0600070205080204" pitchFamily="50" charset="-128"/>
              <a:ea typeface="ＭＳ Ｐゴシック" panose="020B0600070205080204" pitchFamily="50" charset="-128"/>
            </a:rPr>
            <a:t>　ただし、類似団体内平均より</a:t>
          </a:r>
          <a:r>
            <a:rPr kumimoji="1" lang="en-US" altLang="ja-JP" sz="1200">
              <a:latin typeface="ＭＳ Ｐゴシック" panose="020B0600070205080204" pitchFamily="50" charset="-128"/>
              <a:ea typeface="ＭＳ Ｐゴシック" panose="020B0600070205080204" pitchFamily="50" charset="-128"/>
            </a:rPr>
            <a:t>2.21</a:t>
          </a:r>
          <a:r>
            <a:rPr kumimoji="1" lang="ja-JP" altLang="en-US" sz="1200">
              <a:latin typeface="ＭＳ Ｐゴシック" panose="020B0600070205080204" pitchFamily="50" charset="-128"/>
              <a:ea typeface="ＭＳ Ｐゴシック" panose="020B0600070205080204" pitchFamily="50" charset="-128"/>
            </a:rPr>
            <a:t>ポイント、全国平均より</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ポイント、山梨県平均より</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ポイント下回っている状況。</a:t>
          </a:r>
        </a:p>
        <a:p>
          <a:r>
            <a:rPr kumimoji="1" lang="ja-JP" altLang="en-US" sz="1200">
              <a:latin typeface="ＭＳ Ｐゴシック" panose="020B0600070205080204" pitchFamily="50" charset="-128"/>
              <a:ea typeface="ＭＳ Ｐゴシック" panose="020B0600070205080204" pitchFamily="50" charset="-128"/>
            </a:rPr>
            <a:t>　引き続き、定員適正化計画に基づき、職員数の増員を見込んだ適正な管理に努めていく。また、市立保育園の保育士数が職員全体の約</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％を占めている。保育園の統廃合を進めるなかで保育士の適正管理を図り、各部門に適した職員数の配置に努めたい。</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88598</xdr:rowOff>
    </xdr:from>
    <xdr:to>
      <xdr:col>81</xdr:col>
      <xdr:colOff>44450</xdr:colOff>
      <xdr:row>60</xdr:row>
      <xdr:rowOff>101237</xdr:rowOff>
    </xdr:to>
    <xdr:cxnSp macro="">
      <xdr:nvCxnSpPr>
        <xdr:cNvPr id="322" name="直線コネクタ 321"/>
        <xdr:cNvCxnSpPr/>
      </xdr:nvCxnSpPr>
      <xdr:spPr>
        <a:xfrm>
          <a:off x="16179800" y="10375598"/>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77107</xdr:rowOff>
    </xdr:from>
    <xdr:to>
      <xdr:col>77</xdr:col>
      <xdr:colOff>44450</xdr:colOff>
      <xdr:row>60</xdr:row>
      <xdr:rowOff>88598</xdr:rowOff>
    </xdr:to>
    <xdr:cxnSp macro="">
      <xdr:nvCxnSpPr>
        <xdr:cNvPr id="325" name="直線コネクタ 324"/>
        <xdr:cNvCxnSpPr/>
      </xdr:nvCxnSpPr>
      <xdr:spPr>
        <a:xfrm>
          <a:off x="15290800" y="1036410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77107</xdr:rowOff>
    </xdr:from>
    <xdr:to>
      <xdr:col>72</xdr:col>
      <xdr:colOff>203200</xdr:colOff>
      <xdr:row>60</xdr:row>
      <xdr:rowOff>78256</xdr:rowOff>
    </xdr:to>
    <xdr:cxnSp macro="">
      <xdr:nvCxnSpPr>
        <xdr:cNvPr id="328" name="直線コネクタ 327"/>
        <xdr:cNvCxnSpPr/>
      </xdr:nvCxnSpPr>
      <xdr:spPr>
        <a:xfrm flipV="1">
          <a:off x="14401800" y="1036410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72511</xdr:rowOff>
    </xdr:from>
    <xdr:to>
      <xdr:col>68</xdr:col>
      <xdr:colOff>152400</xdr:colOff>
      <xdr:row>60</xdr:row>
      <xdr:rowOff>78256</xdr:rowOff>
    </xdr:to>
    <xdr:cxnSp macro="">
      <xdr:nvCxnSpPr>
        <xdr:cNvPr id="331" name="直線コネクタ 330"/>
        <xdr:cNvCxnSpPr/>
      </xdr:nvCxnSpPr>
      <xdr:spPr>
        <a:xfrm>
          <a:off x="13512800" y="1035951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41" name="楕円 340"/>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42" name="定員管理の状況該当値テキスト"/>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37798</xdr:rowOff>
    </xdr:from>
    <xdr:to>
      <xdr:col>77</xdr:col>
      <xdr:colOff>95250</xdr:colOff>
      <xdr:row>60</xdr:row>
      <xdr:rowOff>139398</xdr:rowOff>
    </xdr:to>
    <xdr:sp macro="" textlink="">
      <xdr:nvSpPr>
        <xdr:cNvPr id="343" name="楕円 342"/>
        <xdr:cNvSpPr/>
      </xdr:nvSpPr>
      <xdr:spPr>
        <a:xfrm>
          <a:off x="16129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149575</xdr:rowOff>
    </xdr:from>
    <xdr:ext cx="736600" cy="259045"/>
    <xdr:sp macro="" textlink="">
      <xdr:nvSpPr>
        <xdr:cNvPr id="344" name="テキスト ボックス 343"/>
        <xdr:cNvSpPr txBox="1"/>
      </xdr:nvSpPr>
      <xdr:spPr>
        <a:xfrm>
          <a:off x="15798800" y="1009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26307</xdr:rowOff>
    </xdr:from>
    <xdr:to>
      <xdr:col>73</xdr:col>
      <xdr:colOff>44450</xdr:colOff>
      <xdr:row>60</xdr:row>
      <xdr:rowOff>127907</xdr:rowOff>
    </xdr:to>
    <xdr:sp macro="" textlink="">
      <xdr:nvSpPr>
        <xdr:cNvPr id="345" name="楕円 344"/>
        <xdr:cNvSpPr/>
      </xdr:nvSpPr>
      <xdr:spPr>
        <a:xfrm>
          <a:off x="15240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138084</xdr:rowOff>
    </xdr:from>
    <xdr:ext cx="762000" cy="259045"/>
    <xdr:sp macro="" textlink="">
      <xdr:nvSpPr>
        <xdr:cNvPr id="346" name="テキスト ボックス 345"/>
        <xdr:cNvSpPr txBox="1"/>
      </xdr:nvSpPr>
      <xdr:spPr>
        <a:xfrm>
          <a:off x="14909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27456</xdr:rowOff>
    </xdr:from>
    <xdr:to>
      <xdr:col>68</xdr:col>
      <xdr:colOff>203200</xdr:colOff>
      <xdr:row>60</xdr:row>
      <xdr:rowOff>129056</xdr:rowOff>
    </xdr:to>
    <xdr:sp macro="" textlink="">
      <xdr:nvSpPr>
        <xdr:cNvPr id="347" name="楕円 346"/>
        <xdr:cNvSpPr/>
      </xdr:nvSpPr>
      <xdr:spPr>
        <a:xfrm>
          <a:off x="14351000" y="103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139233</xdr:rowOff>
    </xdr:from>
    <xdr:ext cx="762000" cy="259045"/>
    <xdr:sp macro="" textlink="">
      <xdr:nvSpPr>
        <xdr:cNvPr id="348" name="テキスト ボックス 347"/>
        <xdr:cNvSpPr txBox="1"/>
      </xdr:nvSpPr>
      <xdr:spPr>
        <a:xfrm>
          <a:off x="14020800" y="100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21711</xdr:rowOff>
    </xdr:from>
    <xdr:to>
      <xdr:col>64</xdr:col>
      <xdr:colOff>152400</xdr:colOff>
      <xdr:row>60</xdr:row>
      <xdr:rowOff>123311</xdr:rowOff>
    </xdr:to>
    <xdr:sp macro="" textlink="">
      <xdr:nvSpPr>
        <xdr:cNvPr id="349" name="楕円 348"/>
        <xdr:cNvSpPr/>
      </xdr:nvSpPr>
      <xdr:spPr>
        <a:xfrm>
          <a:off x="13462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133488</xdr:rowOff>
    </xdr:from>
    <xdr:ext cx="762000" cy="259045"/>
    <xdr:sp macro="" textlink="">
      <xdr:nvSpPr>
        <xdr:cNvPr id="350" name="テキスト ボックス 349"/>
        <xdr:cNvSpPr txBox="1"/>
      </xdr:nvSpPr>
      <xdr:spPr>
        <a:xfrm>
          <a:off x="13131800" y="100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実質公債費比率については、令和４年度</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％から令和６年度</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ポイント増加（悪化）している。　令和４年度まで減少傾向で推移してきたが、令和５年度から上昇に転じており、令和６年は単年度では前年度から減少したが、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ヵ年平均では増加した。</a:t>
          </a:r>
        </a:p>
        <a:p>
          <a:r>
            <a:rPr kumimoji="1" lang="ja-JP" altLang="en-US" sz="1100">
              <a:latin typeface="ＭＳ Ｐゴシック" panose="020B0600070205080204" pitchFamily="50" charset="-128"/>
              <a:ea typeface="ＭＳ Ｐゴシック" panose="020B0600070205080204" pitchFamily="50" charset="-128"/>
            </a:rPr>
            <a:t>　市行財政改革大綱及び実施計画における実質公債費比率の目標値（</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未満）からは依然低い水準で推移しているが、近年の大型主要事業やリニア中央新幹線の建設に伴う公共施設の移転整備事業の実施による地方債残高の増加により、今後も上昇傾向が続くことが予想されるため、引き続き目標値を達成できるよう、投資事業の実施について投資価値・費用対効果・ランニングコストなど、多角的な視点で分析・点検を行い、市債発行額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43745</xdr:rowOff>
    </xdr:from>
    <xdr:to>
      <xdr:col>81</xdr:col>
      <xdr:colOff>44450</xdr:colOff>
      <xdr:row>39</xdr:row>
      <xdr:rowOff>57150</xdr:rowOff>
    </xdr:to>
    <xdr:cxnSp macro="">
      <xdr:nvCxnSpPr>
        <xdr:cNvPr id="385" name="直線コネクタ 384"/>
        <xdr:cNvCxnSpPr/>
      </xdr:nvCxnSpPr>
      <xdr:spPr>
        <a:xfrm>
          <a:off x="16179800" y="673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30339</xdr:rowOff>
    </xdr:from>
    <xdr:to>
      <xdr:col>77</xdr:col>
      <xdr:colOff>44450</xdr:colOff>
      <xdr:row>39</xdr:row>
      <xdr:rowOff>43745</xdr:rowOff>
    </xdr:to>
    <xdr:cxnSp macro="">
      <xdr:nvCxnSpPr>
        <xdr:cNvPr id="388" name="直線コネクタ 387"/>
        <xdr:cNvCxnSpPr/>
      </xdr:nvCxnSpPr>
      <xdr:spPr>
        <a:xfrm>
          <a:off x="15290800" y="671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30339</xdr:rowOff>
    </xdr:from>
    <xdr:to>
      <xdr:col>72</xdr:col>
      <xdr:colOff>203200</xdr:colOff>
      <xdr:row>39</xdr:row>
      <xdr:rowOff>110772</xdr:rowOff>
    </xdr:to>
    <xdr:cxnSp macro="">
      <xdr:nvCxnSpPr>
        <xdr:cNvPr id="391" name="直線コネクタ 390"/>
        <xdr:cNvCxnSpPr/>
      </xdr:nvCxnSpPr>
      <xdr:spPr>
        <a:xfrm flipV="1">
          <a:off x="14401800" y="67168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110772</xdr:rowOff>
    </xdr:from>
    <xdr:to>
      <xdr:col>68</xdr:col>
      <xdr:colOff>152400</xdr:colOff>
      <xdr:row>40</xdr:row>
      <xdr:rowOff>19755</xdr:rowOff>
    </xdr:to>
    <xdr:cxnSp macro="">
      <xdr:nvCxnSpPr>
        <xdr:cNvPr id="394" name="直線コネクタ 393"/>
        <xdr:cNvCxnSpPr/>
      </xdr:nvCxnSpPr>
      <xdr:spPr>
        <a:xfrm flipV="1">
          <a:off x="13512800" y="679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06" name="楕円 405"/>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07" name="テキスト ボックス 406"/>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08" name="楕円 407"/>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09" name="テキスト ボックス 408"/>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59972</xdr:rowOff>
    </xdr:from>
    <xdr:to>
      <xdr:col>68</xdr:col>
      <xdr:colOff>203200</xdr:colOff>
      <xdr:row>39</xdr:row>
      <xdr:rowOff>161572</xdr:rowOff>
    </xdr:to>
    <xdr:sp macro="" textlink="">
      <xdr:nvSpPr>
        <xdr:cNvPr id="410" name="楕円 409"/>
        <xdr:cNvSpPr/>
      </xdr:nvSpPr>
      <xdr:spPr>
        <a:xfrm>
          <a:off x="14351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299</xdr:rowOff>
    </xdr:from>
    <xdr:ext cx="762000" cy="259045"/>
    <xdr:sp macro="" textlink="">
      <xdr:nvSpPr>
        <xdr:cNvPr id="411" name="テキスト ボックス 410"/>
        <xdr:cNvSpPr txBox="1"/>
      </xdr:nvSpPr>
      <xdr:spPr>
        <a:xfrm>
          <a:off x="14020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412" name="楕円 411"/>
        <xdr:cNvSpPr/>
      </xdr:nvSpPr>
      <xdr:spPr>
        <a:xfrm>
          <a:off x="13462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413" name="テキスト ボックス 412"/>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将来負担比率については、昨年度に引き続き将来負担額を充当可能財源等が上回っているため「－」となっている。</a:t>
          </a:r>
        </a:p>
        <a:p>
          <a:r>
            <a:rPr kumimoji="1" lang="ja-JP" altLang="en-US" sz="1300">
              <a:latin typeface="ＭＳ Ｐゴシック" panose="020B0600070205080204" pitchFamily="50" charset="-128"/>
              <a:ea typeface="ＭＳ Ｐゴシック" panose="020B0600070205080204" pitchFamily="50" charset="-128"/>
            </a:rPr>
            <a:t>　今後も将来負担比率を悪化させないために充当可能基金への計画的な積立てとともに、投資的事業の選択と集中により地方債発行の抑制に努める。　</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0" name="テキスト ボックス 449"/>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4" name="テキスト ボックス 453"/>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xdr:rowOff>
    </xdr:from>
    <xdr:to>
      <xdr:col>73</xdr:col>
      <xdr:colOff>44450</xdr:colOff>
      <xdr:row>14</xdr:row>
      <xdr:rowOff>104013</xdr:rowOff>
    </xdr:to>
    <xdr:sp macro="" textlink="">
      <xdr:nvSpPr>
        <xdr:cNvPr id="460" name="楕円 459"/>
        <xdr:cNvSpPr/>
      </xdr:nvSpPr>
      <xdr:spPr>
        <a:xfrm>
          <a:off x="152400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114190</xdr:rowOff>
    </xdr:from>
    <xdr:ext cx="762000" cy="259045"/>
    <xdr:sp macro="" textlink="">
      <xdr:nvSpPr>
        <xdr:cNvPr id="461" name="テキスト ボックス 460"/>
        <xdr:cNvSpPr txBox="1"/>
      </xdr:nvSpPr>
      <xdr:spPr>
        <a:xfrm>
          <a:off x="14909800" y="21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113894</xdr:rowOff>
    </xdr:from>
    <xdr:to>
      <xdr:col>64</xdr:col>
      <xdr:colOff>152400</xdr:colOff>
      <xdr:row>15</xdr:row>
      <xdr:rowOff>44044</xdr:rowOff>
    </xdr:to>
    <xdr:sp macro="" textlink="">
      <xdr:nvSpPr>
        <xdr:cNvPr id="462" name="楕円 461"/>
        <xdr:cNvSpPr/>
      </xdr:nvSpPr>
      <xdr:spPr>
        <a:xfrm>
          <a:off x="13462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54221</xdr:rowOff>
    </xdr:from>
    <xdr:ext cx="762000" cy="259045"/>
    <xdr:sp macro="" textlink="">
      <xdr:nvSpPr>
        <xdr:cNvPr id="463" name="テキスト ボックス 462"/>
        <xdr:cNvSpPr txBox="1"/>
      </xdr:nvSpPr>
      <xdr:spPr>
        <a:xfrm>
          <a:off x="13131800" y="22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28,350
31.69
17,505,793
15,739,554
1,507,862
8,918,923
16,048,263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ポイント上回ったが、類似団体内平均値と比較して</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ポイント、全国平均と比較して</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　人件費が増加した要因としては、人事院勧告による給与表及び特別給の引上げによるもの。</a:t>
          </a:r>
        </a:p>
        <a:p>
          <a:r>
            <a:rPr kumimoji="1" lang="ja-JP" altLang="en-US" sz="1200">
              <a:latin typeface="ＭＳ Ｐゴシック" panose="020B0600070205080204" pitchFamily="50" charset="-128"/>
              <a:ea typeface="ＭＳ Ｐゴシック" panose="020B0600070205080204" pitchFamily="50" charset="-128"/>
            </a:rPr>
            <a:t>　特に、会計年度任用職員の法改正により、勤勉手当の支給が開始したことは、人件費が増加した要因の一つである。</a:t>
          </a:r>
        </a:p>
        <a:p>
          <a:r>
            <a:rPr kumimoji="1" lang="ja-JP" altLang="en-US" sz="1200">
              <a:latin typeface="ＭＳ Ｐゴシック" panose="020B0600070205080204" pitchFamily="50" charset="-128"/>
              <a:ea typeface="ＭＳ Ｐゴシック" panose="020B0600070205080204" pitchFamily="50" charset="-128"/>
            </a:rPr>
            <a:t>　今後も、引き続き会計年度任用職員も含めた定員管理に努め、人件費の増加抑制を図っていく。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34</xdr:row>
      <xdr:rowOff>157480</xdr:rowOff>
    </xdr:to>
    <xdr:cxnSp macro="">
      <xdr:nvCxnSpPr>
        <xdr:cNvPr id="66" name="直線コネクタ 65"/>
        <xdr:cNvCxnSpPr/>
      </xdr:nvCxnSpPr>
      <xdr:spPr>
        <a:xfrm>
          <a:off x="3987800" y="5979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34</xdr:row>
      <xdr:rowOff>149860</xdr:rowOff>
    </xdr:to>
    <xdr:cxnSp macro="">
      <xdr:nvCxnSpPr>
        <xdr:cNvPr id="69" name="直線コネクタ 68"/>
        <xdr:cNvCxnSpPr/>
      </xdr:nvCxnSpPr>
      <xdr:spPr>
        <a:xfrm>
          <a:off x="3098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104140</xdr:rowOff>
    </xdr:to>
    <xdr:cxnSp macro="">
      <xdr:nvCxnSpPr>
        <xdr:cNvPr id="72" name="直線コネクタ 71"/>
        <xdr:cNvCxnSpPr/>
      </xdr:nvCxnSpPr>
      <xdr:spPr>
        <a:xfrm>
          <a:off x="2209800" y="584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142240</xdr:rowOff>
    </xdr:to>
    <xdr:cxnSp macro="">
      <xdr:nvCxnSpPr>
        <xdr:cNvPr id="75" name="直線コネクタ 74"/>
        <xdr:cNvCxnSpPr/>
      </xdr:nvCxnSpPr>
      <xdr:spPr>
        <a:xfrm flipV="1">
          <a:off x="1320800" y="58420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9" name="楕円 88"/>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90" name="テキスト ボックス 89"/>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前年度に引き続き、全国・県平均を上回っている。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主な要因は給食費無償化により特定財源が減少し、経常経費充当一般財源が増加したことによる。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今後は、中央市公共施設等第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期個別施設計画に基づき、各個別施設の集約化や統廃合、長寿命化対策を着実に実施することで公共施設の適正化を進め、物件費を抑制し、財政規模に見合った行政運営となるように努める。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153670</xdr:rowOff>
    </xdr:to>
    <xdr:cxnSp macro="">
      <xdr:nvCxnSpPr>
        <xdr:cNvPr id="127" name="直線コネクタ 126"/>
        <xdr:cNvCxnSpPr/>
      </xdr:nvCxnSpPr>
      <xdr:spPr>
        <a:xfrm>
          <a:off x="15671800" y="3373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115570</xdr:rowOff>
    </xdr:to>
    <xdr:cxnSp macro="">
      <xdr:nvCxnSpPr>
        <xdr:cNvPr id="130" name="直線コネクタ 129"/>
        <xdr:cNvCxnSpPr/>
      </xdr:nvCxnSpPr>
      <xdr:spPr>
        <a:xfrm>
          <a:off x="14782800" y="3258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19</xdr:row>
      <xdr:rowOff>1270</xdr:rowOff>
    </xdr:to>
    <xdr:cxnSp macro="">
      <xdr:nvCxnSpPr>
        <xdr:cNvPr id="133" name="直線コネクタ 132"/>
        <xdr:cNvCxnSpPr/>
      </xdr:nvCxnSpPr>
      <xdr:spPr>
        <a:xfrm>
          <a:off x="13893800" y="3129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43180</xdr:rowOff>
    </xdr:to>
    <xdr:cxnSp macro="">
      <xdr:nvCxnSpPr>
        <xdr:cNvPr id="136" name="直線コネクタ 135"/>
        <xdr:cNvCxnSpPr/>
      </xdr:nvCxnSpPr>
      <xdr:spPr>
        <a:xfrm>
          <a:off x="13004800" y="3106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102870</xdr:rowOff>
    </xdr:from>
    <xdr:to>
      <xdr:col>82</xdr:col>
      <xdr:colOff>158750</xdr:colOff>
      <xdr:row>20</xdr:row>
      <xdr:rowOff>33020</xdr:rowOff>
    </xdr:to>
    <xdr:sp macro="" textlink="">
      <xdr:nvSpPr>
        <xdr:cNvPr id="146" name="楕円 145"/>
        <xdr:cNvSpPr/>
      </xdr:nvSpPr>
      <xdr:spPr>
        <a:xfrm>
          <a:off x="164592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11447</xdr:rowOff>
    </xdr:from>
    <xdr:ext cx="762000" cy="259045"/>
    <xdr:sp macro="" textlink="">
      <xdr:nvSpPr>
        <xdr:cNvPr id="147" name="物件費該当値テキスト"/>
        <xdr:cNvSpPr txBox="1"/>
      </xdr:nvSpPr>
      <xdr:spPr>
        <a:xfrm>
          <a:off x="16598900" y="32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8" name="楕円 147"/>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9" name="テキスト ボックス 148"/>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50" name="楕円 149"/>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51" name="テキスト ボックス 150"/>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県平均は下回っているが、類似団体内平均は上回っている。</a:t>
          </a:r>
        </a:p>
        <a:p>
          <a:r>
            <a:rPr kumimoji="1" lang="ja-JP" altLang="en-US" sz="1300">
              <a:latin typeface="ＭＳ Ｐゴシック" panose="020B0600070205080204" pitchFamily="50" charset="-128"/>
              <a:ea typeface="ＭＳ Ｐゴシック" panose="020B0600070205080204" pitchFamily="50" charset="-128"/>
            </a:rPr>
            <a:t>　扶助費の抑制には限界があり厳しい状況ではあるが、事務処理の適正化等を推し進めていく中で、財政を圧迫する上昇傾向に歯止めをかけるよう努める。 </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37193</xdr:rowOff>
    </xdr:to>
    <xdr:cxnSp macro="">
      <xdr:nvCxnSpPr>
        <xdr:cNvPr id="190" name="直線コネクタ 189"/>
        <xdr:cNvCxnSpPr/>
      </xdr:nvCxnSpPr>
      <xdr:spPr>
        <a:xfrm>
          <a:off x="3987800" y="9711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56</xdr:row>
      <xdr:rowOff>110672</xdr:rowOff>
    </xdr:to>
    <xdr:cxnSp macro="">
      <xdr:nvCxnSpPr>
        <xdr:cNvPr id="193" name="直線コネクタ 192"/>
        <xdr:cNvCxnSpPr/>
      </xdr:nvCxnSpPr>
      <xdr:spPr>
        <a:xfrm>
          <a:off x="3098800" y="95649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135165</xdr:rowOff>
    </xdr:to>
    <xdr:cxnSp macro="">
      <xdr:nvCxnSpPr>
        <xdr:cNvPr id="196" name="直線コネクタ 195"/>
        <xdr:cNvCxnSpPr/>
      </xdr:nvCxnSpPr>
      <xdr:spPr>
        <a:xfrm>
          <a:off x="2209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57</xdr:row>
      <xdr:rowOff>4535</xdr:rowOff>
    </xdr:to>
    <xdr:cxnSp macro="">
      <xdr:nvCxnSpPr>
        <xdr:cNvPr id="199" name="直線コネクタ 198"/>
        <xdr:cNvCxnSpPr/>
      </xdr:nvCxnSpPr>
      <xdr:spPr>
        <a:xfrm flipV="1">
          <a:off x="1320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3" name="楕円 212"/>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4" name="テキスト ボックス 213"/>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7" name="楕円 216"/>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8" name="テキスト ボックス 217"/>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ポイント増加となったが、全国平均、県平均を下回っている。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令和２年度に公共下水道事業等の公営企業法の適用に伴い従来の繰出金から補助金としての支出となった事を主な要因として令和元年度以前に比べ大きく減少している。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54610</xdr:rowOff>
    </xdr:from>
    <xdr:to>
      <xdr:col>82</xdr:col>
      <xdr:colOff>107950</xdr:colOff>
      <xdr:row>53</xdr:row>
      <xdr:rowOff>69850</xdr:rowOff>
    </xdr:to>
    <xdr:cxnSp macro="">
      <xdr:nvCxnSpPr>
        <xdr:cNvPr id="249" name="直線コネクタ 248"/>
        <xdr:cNvCxnSpPr/>
      </xdr:nvCxnSpPr>
      <xdr:spPr>
        <a:xfrm>
          <a:off x="15671800" y="9141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54610</xdr:rowOff>
    </xdr:from>
    <xdr:to>
      <xdr:col>78</xdr:col>
      <xdr:colOff>69850</xdr:colOff>
      <xdr:row>53</xdr:row>
      <xdr:rowOff>54610</xdr:rowOff>
    </xdr:to>
    <xdr:cxnSp macro="">
      <xdr:nvCxnSpPr>
        <xdr:cNvPr id="252" name="直線コネクタ 251"/>
        <xdr:cNvCxnSpPr/>
      </xdr:nvCxnSpPr>
      <xdr:spPr>
        <a:xfrm>
          <a:off x="14782800" y="9141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134620</xdr:rowOff>
    </xdr:from>
    <xdr:to>
      <xdr:col>73</xdr:col>
      <xdr:colOff>180975</xdr:colOff>
      <xdr:row>53</xdr:row>
      <xdr:rowOff>54610</xdr:rowOff>
    </xdr:to>
    <xdr:cxnSp macro="">
      <xdr:nvCxnSpPr>
        <xdr:cNvPr id="255" name="直線コネクタ 254"/>
        <xdr:cNvCxnSpPr/>
      </xdr:nvCxnSpPr>
      <xdr:spPr>
        <a:xfrm>
          <a:off x="13893800" y="9050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134620</xdr:rowOff>
    </xdr:from>
    <xdr:to>
      <xdr:col>69</xdr:col>
      <xdr:colOff>92075</xdr:colOff>
      <xdr:row>52</xdr:row>
      <xdr:rowOff>165100</xdr:rowOff>
    </xdr:to>
    <xdr:cxnSp macro="">
      <xdr:nvCxnSpPr>
        <xdr:cNvPr id="258" name="直線コネクタ 257"/>
        <xdr:cNvCxnSpPr/>
      </xdr:nvCxnSpPr>
      <xdr:spPr>
        <a:xfrm flipV="1">
          <a:off x="13004800" y="9050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68" name="楕円 267"/>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69" name="その他該当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3810</xdr:rowOff>
    </xdr:from>
    <xdr:to>
      <xdr:col>78</xdr:col>
      <xdr:colOff>120650</xdr:colOff>
      <xdr:row>53</xdr:row>
      <xdr:rowOff>105410</xdr:rowOff>
    </xdr:to>
    <xdr:sp macro="" textlink="">
      <xdr:nvSpPr>
        <xdr:cNvPr id="270" name="楕円 269"/>
        <xdr:cNvSpPr/>
      </xdr:nvSpPr>
      <xdr:spPr>
        <a:xfrm>
          <a:off x="15621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115587</xdr:rowOff>
    </xdr:from>
    <xdr:ext cx="736600" cy="259045"/>
    <xdr:sp macro="" textlink="">
      <xdr:nvSpPr>
        <xdr:cNvPr id="271" name="テキスト ボックス 270"/>
        <xdr:cNvSpPr txBox="1"/>
      </xdr:nvSpPr>
      <xdr:spPr>
        <a:xfrm>
          <a:off x="15290800" y="885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3810</xdr:rowOff>
    </xdr:from>
    <xdr:to>
      <xdr:col>74</xdr:col>
      <xdr:colOff>31750</xdr:colOff>
      <xdr:row>53</xdr:row>
      <xdr:rowOff>105410</xdr:rowOff>
    </xdr:to>
    <xdr:sp macro="" textlink="">
      <xdr:nvSpPr>
        <xdr:cNvPr id="272" name="楕円 271"/>
        <xdr:cNvSpPr/>
      </xdr:nvSpPr>
      <xdr:spPr>
        <a:xfrm>
          <a:off x="14732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115587</xdr:rowOff>
    </xdr:from>
    <xdr:ext cx="762000" cy="259045"/>
    <xdr:sp macro="" textlink="">
      <xdr:nvSpPr>
        <xdr:cNvPr id="273" name="テキスト ボックス 272"/>
        <xdr:cNvSpPr txBox="1"/>
      </xdr:nvSpPr>
      <xdr:spPr>
        <a:xfrm>
          <a:off x="14401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83820</xdr:rowOff>
    </xdr:from>
    <xdr:to>
      <xdr:col>69</xdr:col>
      <xdr:colOff>142875</xdr:colOff>
      <xdr:row>53</xdr:row>
      <xdr:rowOff>13970</xdr:rowOff>
    </xdr:to>
    <xdr:sp macro="" textlink="">
      <xdr:nvSpPr>
        <xdr:cNvPr id="274" name="楕円 273"/>
        <xdr:cNvSpPr/>
      </xdr:nvSpPr>
      <xdr:spPr>
        <a:xfrm>
          <a:off x="13843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24147</xdr:rowOff>
    </xdr:from>
    <xdr:ext cx="762000" cy="259045"/>
    <xdr:sp macro="" textlink="">
      <xdr:nvSpPr>
        <xdr:cNvPr id="275" name="テキスト ボックス 274"/>
        <xdr:cNvSpPr txBox="1"/>
      </xdr:nvSpPr>
      <xdr:spPr>
        <a:xfrm>
          <a:off x="13512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76" name="楕円 275"/>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77" name="テキスト ボックス 276"/>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前年度に引き続き、全国・県平均を上回っている。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今後も、広域ごみ処理施設の移転に伴う負担金などの増加が想定されているため、市単独補助金等の適正化を進め、引き続き補助費等の削減に努める。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38</xdr:row>
      <xdr:rowOff>99568</xdr:rowOff>
    </xdr:to>
    <xdr:cxnSp macro="">
      <xdr:nvCxnSpPr>
        <xdr:cNvPr id="307" name="直線コネクタ 306"/>
        <xdr:cNvCxnSpPr/>
      </xdr:nvCxnSpPr>
      <xdr:spPr>
        <a:xfrm flipV="1">
          <a:off x="15671800" y="66009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99568</xdr:rowOff>
    </xdr:to>
    <xdr:cxnSp macro="">
      <xdr:nvCxnSpPr>
        <xdr:cNvPr id="310" name="直線コネクタ 309"/>
        <xdr:cNvCxnSpPr/>
      </xdr:nvCxnSpPr>
      <xdr:spPr>
        <a:xfrm>
          <a:off x="14782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76708</xdr:rowOff>
    </xdr:to>
    <xdr:cxnSp macro="">
      <xdr:nvCxnSpPr>
        <xdr:cNvPr id="313" name="直線コネクタ 312"/>
        <xdr:cNvCxnSpPr/>
      </xdr:nvCxnSpPr>
      <xdr:spPr>
        <a:xfrm>
          <a:off x="13893800" y="65323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122428</xdr:rowOff>
    </xdr:to>
    <xdr:cxnSp macro="">
      <xdr:nvCxnSpPr>
        <xdr:cNvPr id="316" name="直線コネクタ 315"/>
        <xdr:cNvCxnSpPr/>
      </xdr:nvCxnSpPr>
      <xdr:spPr>
        <a:xfrm flipV="1">
          <a:off x="13004800" y="65323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6" name="楕円 325"/>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7" name="補助費等該当値テキスト"/>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8" name="楕円 327"/>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9" name="テキスト ボックス 328"/>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30" name="楕円 329"/>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1" name="テキスト ボックス 330"/>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2" name="楕円 331"/>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3" name="テキスト ボックス 332"/>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34" name="楕円 333"/>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35" name="テキスト ボックス 334"/>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公債費については前年度に比べ微増したが、　経常一般財源の増加により、</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近年の大型事業の実施に伴う地方債の発行額の増加及び金利の見直しにより、公債費の負担額は増加し財政運営を圧迫する要因となることが見込まれる。投資事業の実施に際しては、投資価値、費用対効果、ランニングコストなど、あらゆる視点で分析、総点検を行い、市債の発行は必要最小限とし、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107950</xdr:rowOff>
    </xdr:to>
    <xdr:cxnSp macro="">
      <xdr:nvCxnSpPr>
        <xdr:cNvPr id="368" name="直線コネクタ 367"/>
        <xdr:cNvCxnSpPr/>
      </xdr:nvCxnSpPr>
      <xdr:spPr>
        <a:xfrm flipV="1">
          <a:off x="3987800" y="1327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107950</xdr:rowOff>
    </xdr:to>
    <xdr:cxnSp macro="">
      <xdr:nvCxnSpPr>
        <xdr:cNvPr id="371" name="直線コネクタ 370"/>
        <xdr:cNvCxnSpPr/>
      </xdr:nvCxnSpPr>
      <xdr:spPr>
        <a:xfrm>
          <a:off x="3098800" y="1330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107950</xdr:rowOff>
    </xdr:to>
    <xdr:cxnSp macro="">
      <xdr:nvCxnSpPr>
        <xdr:cNvPr id="374" name="直線コネクタ 373"/>
        <xdr:cNvCxnSpPr/>
      </xdr:nvCxnSpPr>
      <xdr:spPr>
        <a:xfrm>
          <a:off x="2209800" y="13225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62230</xdr:rowOff>
    </xdr:to>
    <xdr:cxnSp macro="">
      <xdr:nvCxnSpPr>
        <xdr:cNvPr id="377" name="直線コネクタ 376"/>
        <xdr:cNvCxnSpPr/>
      </xdr:nvCxnSpPr>
      <xdr:spPr>
        <a:xfrm flipV="1">
          <a:off x="1320800" y="1322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7" name="楕円 386"/>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8"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89" name="楕円 388"/>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0" name="テキスト ボックス 389"/>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1" name="楕円 390"/>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2" name="テキスト ボックス 391"/>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3" name="楕円 392"/>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4" name="テキスト ボックス 39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5" name="楕円 394"/>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96" name="テキスト ボックス 395"/>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経常的収入である地方税、地方消費税交付金が増加したが、経常経費充当一般財源が増加したため、比率は増加した。</a:t>
          </a:r>
        </a:p>
        <a:p>
          <a:r>
            <a:rPr kumimoji="1" lang="ja-JP" altLang="en-US" sz="1300">
              <a:latin typeface="ＭＳ Ｐゴシック" panose="020B0600070205080204" pitchFamily="50" charset="-128"/>
              <a:ea typeface="ＭＳ Ｐゴシック" panose="020B0600070205080204" pitchFamily="50" charset="-128"/>
            </a:rPr>
            <a:t>　今後も、経常的収入の一般財源の大幅な増加は見込めないため、定員管理の適正化や類似施設の統廃合等の実施を進め、経常的な経費の抑制に努める。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136798</xdr:rowOff>
    </xdr:from>
    <xdr:to>
      <xdr:col>82</xdr:col>
      <xdr:colOff>107950</xdr:colOff>
      <xdr:row>77</xdr:row>
      <xdr:rowOff>30662</xdr:rowOff>
    </xdr:to>
    <xdr:cxnSp macro="">
      <xdr:nvCxnSpPr>
        <xdr:cNvPr id="431" name="直線コネクタ 430"/>
        <xdr:cNvCxnSpPr/>
      </xdr:nvCxnSpPr>
      <xdr:spPr>
        <a:xfrm>
          <a:off x="15671800" y="13166998"/>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79647</xdr:rowOff>
    </xdr:from>
    <xdr:to>
      <xdr:col>78</xdr:col>
      <xdr:colOff>69850</xdr:colOff>
      <xdr:row>76</xdr:row>
      <xdr:rowOff>136798</xdr:rowOff>
    </xdr:to>
    <xdr:cxnSp macro="">
      <xdr:nvCxnSpPr>
        <xdr:cNvPr id="434" name="直線コネクタ 433"/>
        <xdr:cNvCxnSpPr/>
      </xdr:nvCxnSpPr>
      <xdr:spPr>
        <a:xfrm>
          <a:off x="14782800" y="12938397"/>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102507</xdr:rowOff>
    </xdr:from>
    <xdr:to>
      <xdr:col>73</xdr:col>
      <xdr:colOff>180975</xdr:colOff>
      <xdr:row>75</xdr:row>
      <xdr:rowOff>79647</xdr:rowOff>
    </xdr:to>
    <xdr:cxnSp macro="">
      <xdr:nvCxnSpPr>
        <xdr:cNvPr id="437" name="直線コネクタ 436"/>
        <xdr:cNvCxnSpPr/>
      </xdr:nvCxnSpPr>
      <xdr:spPr>
        <a:xfrm>
          <a:off x="13893800" y="12618357"/>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102507</xdr:rowOff>
    </xdr:from>
    <xdr:to>
      <xdr:col>69</xdr:col>
      <xdr:colOff>92075</xdr:colOff>
      <xdr:row>75</xdr:row>
      <xdr:rowOff>105773</xdr:rowOff>
    </xdr:to>
    <xdr:cxnSp macro="">
      <xdr:nvCxnSpPr>
        <xdr:cNvPr id="440" name="直線コネクタ 439"/>
        <xdr:cNvCxnSpPr/>
      </xdr:nvCxnSpPr>
      <xdr:spPr>
        <a:xfrm flipV="1">
          <a:off x="13004800" y="12618357"/>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151312</xdr:rowOff>
    </xdr:from>
    <xdr:to>
      <xdr:col>82</xdr:col>
      <xdr:colOff>158750</xdr:colOff>
      <xdr:row>77</xdr:row>
      <xdr:rowOff>81462</xdr:rowOff>
    </xdr:to>
    <xdr:sp macro="" textlink="">
      <xdr:nvSpPr>
        <xdr:cNvPr id="450" name="楕円 449"/>
        <xdr:cNvSpPr/>
      </xdr:nvSpPr>
      <xdr:spPr>
        <a:xfrm>
          <a:off x="164592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123389</xdr:rowOff>
    </xdr:from>
    <xdr:ext cx="762000" cy="259045"/>
    <xdr:sp macro="" textlink="">
      <xdr:nvSpPr>
        <xdr:cNvPr id="451" name="公債費以外該当値テキスト"/>
        <xdr:cNvSpPr txBox="1"/>
      </xdr:nvSpPr>
      <xdr:spPr>
        <a:xfrm>
          <a:off x="16598900" y="1315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85998</xdr:rowOff>
    </xdr:from>
    <xdr:to>
      <xdr:col>78</xdr:col>
      <xdr:colOff>120650</xdr:colOff>
      <xdr:row>77</xdr:row>
      <xdr:rowOff>16148</xdr:rowOff>
    </xdr:to>
    <xdr:sp macro="" textlink="">
      <xdr:nvSpPr>
        <xdr:cNvPr id="452" name="楕円 451"/>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925</xdr:rowOff>
    </xdr:from>
    <xdr:ext cx="736600" cy="259045"/>
    <xdr:sp macro="" textlink="">
      <xdr:nvSpPr>
        <xdr:cNvPr id="453" name="テキスト ボックス 452"/>
        <xdr:cNvSpPr txBox="1"/>
      </xdr:nvSpPr>
      <xdr:spPr>
        <a:xfrm>
          <a:off x="15290800" y="1320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28847</xdr:rowOff>
    </xdr:from>
    <xdr:to>
      <xdr:col>74</xdr:col>
      <xdr:colOff>31750</xdr:colOff>
      <xdr:row>75</xdr:row>
      <xdr:rowOff>130447</xdr:rowOff>
    </xdr:to>
    <xdr:sp macro="" textlink="">
      <xdr:nvSpPr>
        <xdr:cNvPr id="454" name="楕円 453"/>
        <xdr:cNvSpPr/>
      </xdr:nvSpPr>
      <xdr:spPr>
        <a:xfrm>
          <a:off x="14732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140624</xdr:rowOff>
    </xdr:from>
    <xdr:ext cx="762000" cy="259045"/>
    <xdr:sp macro="" textlink="">
      <xdr:nvSpPr>
        <xdr:cNvPr id="455" name="テキスト ボックス 454"/>
        <xdr:cNvSpPr txBox="1"/>
      </xdr:nvSpPr>
      <xdr:spPr>
        <a:xfrm>
          <a:off x="14401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51707</xdr:rowOff>
    </xdr:from>
    <xdr:to>
      <xdr:col>69</xdr:col>
      <xdr:colOff>142875</xdr:colOff>
      <xdr:row>73</xdr:row>
      <xdr:rowOff>153307</xdr:rowOff>
    </xdr:to>
    <xdr:sp macro="" textlink="">
      <xdr:nvSpPr>
        <xdr:cNvPr id="456" name="楕円 455"/>
        <xdr:cNvSpPr/>
      </xdr:nvSpPr>
      <xdr:spPr>
        <a:xfrm>
          <a:off x="13843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163484</xdr:rowOff>
    </xdr:from>
    <xdr:ext cx="762000" cy="259045"/>
    <xdr:sp macro="" textlink="">
      <xdr:nvSpPr>
        <xdr:cNvPr id="457" name="テキスト ボックス 456"/>
        <xdr:cNvSpPr txBox="1"/>
      </xdr:nvSpPr>
      <xdr:spPr>
        <a:xfrm>
          <a:off x="13512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54973</xdr:rowOff>
    </xdr:from>
    <xdr:to>
      <xdr:col>65</xdr:col>
      <xdr:colOff>53975</xdr:colOff>
      <xdr:row>75</xdr:row>
      <xdr:rowOff>156573</xdr:rowOff>
    </xdr:to>
    <xdr:sp macro="" textlink="">
      <xdr:nvSpPr>
        <xdr:cNvPr id="458" name="楕円 457"/>
        <xdr:cNvSpPr/>
      </xdr:nvSpPr>
      <xdr:spPr>
        <a:xfrm>
          <a:off x="12954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166750</xdr:rowOff>
    </xdr:from>
    <xdr:ext cx="762000" cy="259045"/>
    <xdr:sp macro="" textlink="">
      <xdr:nvSpPr>
        <xdr:cNvPr id="459" name="テキスト ボックス 458"/>
        <xdr:cNvSpPr txBox="1"/>
      </xdr:nvSpPr>
      <xdr:spPr>
        <a:xfrm>
          <a:off x="12623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139941</xdr:rowOff>
    </xdr:from>
    <xdr:to>
      <xdr:col>29</xdr:col>
      <xdr:colOff>127000</xdr:colOff>
      <xdr:row>18</xdr:row>
      <xdr:rowOff>70574</xdr:rowOff>
    </xdr:to>
    <xdr:cxnSp macro="">
      <xdr:nvCxnSpPr>
        <xdr:cNvPr id="50" name="直線コネクタ 49"/>
        <xdr:cNvCxnSpPr/>
      </xdr:nvCxnSpPr>
      <xdr:spPr bwMode="auto">
        <a:xfrm flipV="1">
          <a:off x="5003800" y="3102216"/>
          <a:ext cx="647700" cy="10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70574</xdr:rowOff>
    </xdr:from>
    <xdr:to>
      <xdr:col>26</xdr:col>
      <xdr:colOff>50800</xdr:colOff>
      <xdr:row>18</xdr:row>
      <xdr:rowOff>129819</xdr:rowOff>
    </xdr:to>
    <xdr:cxnSp macro="">
      <xdr:nvCxnSpPr>
        <xdr:cNvPr id="53" name="直線コネクタ 52"/>
        <xdr:cNvCxnSpPr/>
      </xdr:nvCxnSpPr>
      <xdr:spPr bwMode="auto">
        <a:xfrm flipV="1">
          <a:off x="4305300" y="3204299"/>
          <a:ext cx="698500" cy="5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129819</xdr:rowOff>
    </xdr:from>
    <xdr:to>
      <xdr:col>22</xdr:col>
      <xdr:colOff>114300</xdr:colOff>
      <xdr:row>18</xdr:row>
      <xdr:rowOff>137338</xdr:rowOff>
    </xdr:to>
    <xdr:cxnSp macro="">
      <xdr:nvCxnSpPr>
        <xdr:cNvPr id="56" name="直線コネクタ 55"/>
        <xdr:cNvCxnSpPr/>
      </xdr:nvCxnSpPr>
      <xdr:spPr bwMode="auto">
        <a:xfrm flipV="1">
          <a:off x="3606800" y="3263544"/>
          <a:ext cx="698500" cy="7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137338</xdr:rowOff>
    </xdr:from>
    <xdr:to>
      <xdr:col>18</xdr:col>
      <xdr:colOff>177800</xdr:colOff>
      <xdr:row>18</xdr:row>
      <xdr:rowOff>147206</xdr:rowOff>
    </xdr:to>
    <xdr:cxnSp macro="">
      <xdr:nvCxnSpPr>
        <xdr:cNvPr id="59" name="直線コネクタ 58"/>
        <xdr:cNvCxnSpPr/>
      </xdr:nvCxnSpPr>
      <xdr:spPr bwMode="auto">
        <a:xfrm flipV="1">
          <a:off x="2908300" y="3271063"/>
          <a:ext cx="698500" cy="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89141</xdr:rowOff>
    </xdr:from>
    <xdr:to>
      <xdr:col>29</xdr:col>
      <xdr:colOff>177800</xdr:colOff>
      <xdr:row>18</xdr:row>
      <xdr:rowOff>19291</xdr:rowOff>
    </xdr:to>
    <xdr:sp macro="" textlink="">
      <xdr:nvSpPr>
        <xdr:cNvPr id="69" name="楕円 68"/>
        <xdr:cNvSpPr/>
      </xdr:nvSpPr>
      <xdr:spPr bwMode="auto">
        <a:xfrm>
          <a:off x="5600700" y="3051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61218</xdr:rowOff>
    </xdr:from>
    <xdr:ext cx="762000" cy="259045"/>
    <xdr:sp macro="" textlink="">
      <xdr:nvSpPr>
        <xdr:cNvPr id="70" name="人口1人当たり決算額の推移該当値テキスト130"/>
        <xdr:cNvSpPr txBox="1"/>
      </xdr:nvSpPr>
      <xdr:spPr>
        <a:xfrm>
          <a:off x="5740400" y="30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19774</xdr:rowOff>
    </xdr:from>
    <xdr:to>
      <xdr:col>26</xdr:col>
      <xdr:colOff>101600</xdr:colOff>
      <xdr:row>18</xdr:row>
      <xdr:rowOff>121374</xdr:rowOff>
    </xdr:to>
    <xdr:sp macro="" textlink="">
      <xdr:nvSpPr>
        <xdr:cNvPr id="71" name="楕円 70"/>
        <xdr:cNvSpPr/>
      </xdr:nvSpPr>
      <xdr:spPr bwMode="auto">
        <a:xfrm>
          <a:off x="4953000" y="3153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106151</xdr:rowOff>
    </xdr:from>
    <xdr:ext cx="736600" cy="259045"/>
    <xdr:sp macro="" textlink="">
      <xdr:nvSpPr>
        <xdr:cNvPr id="72" name="テキスト ボックス 71"/>
        <xdr:cNvSpPr txBox="1"/>
      </xdr:nvSpPr>
      <xdr:spPr>
        <a:xfrm>
          <a:off x="4622800" y="3239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79019</xdr:rowOff>
    </xdr:from>
    <xdr:to>
      <xdr:col>22</xdr:col>
      <xdr:colOff>165100</xdr:colOff>
      <xdr:row>19</xdr:row>
      <xdr:rowOff>9169</xdr:rowOff>
    </xdr:to>
    <xdr:sp macro="" textlink="">
      <xdr:nvSpPr>
        <xdr:cNvPr id="73" name="楕円 72"/>
        <xdr:cNvSpPr/>
      </xdr:nvSpPr>
      <xdr:spPr bwMode="auto">
        <a:xfrm>
          <a:off x="4254500" y="321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165396</xdr:rowOff>
    </xdr:from>
    <xdr:ext cx="762000" cy="259045"/>
    <xdr:sp macro="" textlink="">
      <xdr:nvSpPr>
        <xdr:cNvPr id="74" name="テキスト ボックス 73"/>
        <xdr:cNvSpPr txBox="1"/>
      </xdr:nvSpPr>
      <xdr:spPr>
        <a:xfrm>
          <a:off x="3924300" y="329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86538</xdr:rowOff>
    </xdr:from>
    <xdr:to>
      <xdr:col>19</xdr:col>
      <xdr:colOff>38100</xdr:colOff>
      <xdr:row>19</xdr:row>
      <xdr:rowOff>16688</xdr:rowOff>
    </xdr:to>
    <xdr:sp macro="" textlink="">
      <xdr:nvSpPr>
        <xdr:cNvPr id="75" name="楕円 74"/>
        <xdr:cNvSpPr/>
      </xdr:nvSpPr>
      <xdr:spPr bwMode="auto">
        <a:xfrm>
          <a:off x="3556000" y="3220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1465</xdr:rowOff>
    </xdr:from>
    <xdr:ext cx="762000" cy="259045"/>
    <xdr:sp macro="" textlink="">
      <xdr:nvSpPr>
        <xdr:cNvPr id="76" name="テキスト ボックス 75"/>
        <xdr:cNvSpPr txBox="1"/>
      </xdr:nvSpPr>
      <xdr:spPr>
        <a:xfrm>
          <a:off x="3225800" y="330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96406</xdr:rowOff>
    </xdr:from>
    <xdr:to>
      <xdr:col>15</xdr:col>
      <xdr:colOff>101600</xdr:colOff>
      <xdr:row>19</xdr:row>
      <xdr:rowOff>26556</xdr:rowOff>
    </xdr:to>
    <xdr:sp macro="" textlink="">
      <xdr:nvSpPr>
        <xdr:cNvPr id="77" name="楕円 76"/>
        <xdr:cNvSpPr/>
      </xdr:nvSpPr>
      <xdr:spPr bwMode="auto">
        <a:xfrm>
          <a:off x="2857500" y="323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11333</xdr:rowOff>
    </xdr:from>
    <xdr:ext cx="762000" cy="259045"/>
    <xdr:sp macro="" textlink="">
      <xdr:nvSpPr>
        <xdr:cNvPr id="78" name="テキスト ボックス 77"/>
        <xdr:cNvSpPr txBox="1"/>
      </xdr:nvSpPr>
      <xdr:spPr>
        <a:xfrm>
          <a:off x="2527300" y="331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70960</xdr:rowOff>
    </xdr:from>
    <xdr:to>
      <xdr:col>29</xdr:col>
      <xdr:colOff>127000</xdr:colOff>
      <xdr:row>36</xdr:row>
      <xdr:rowOff>71581</xdr:rowOff>
    </xdr:to>
    <xdr:cxnSp macro="">
      <xdr:nvCxnSpPr>
        <xdr:cNvPr id="114" name="直線コネクタ 113"/>
        <xdr:cNvCxnSpPr/>
      </xdr:nvCxnSpPr>
      <xdr:spPr bwMode="auto">
        <a:xfrm flipV="1">
          <a:off x="5003800" y="7024210"/>
          <a:ext cx="647700" cy="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71581</xdr:rowOff>
    </xdr:from>
    <xdr:to>
      <xdr:col>26</xdr:col>
      <xdr:colOff>50800</xdr:colOff>
      <xdr:row>36</xdr:row>
      <xdr:rowOff>116452</xdr:rowOff>
    </xdr:to>
    <xdr:cxnSp macro="">
      <xdr:nvCxnSpPr>
        <xdr:cNvPr id="117" name="直線コネクタ 116"/>
        <xdr:cNvCxnSpPr/>
      </xdr:nvCxnSpPr>
      <xdr:spPr bwMode="auto">
        <a:xfrm flipV="1">
          <a:off x="4305300" y="7024831"/>
          <a:ext cx="6985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110084</xdr:rowOff>
    </xdr:from>
    <xdr:to>
      <xdr:col>22</xdr:col>
      <xdr:colOff>114300</xdr:colOff>
      <xdr:row>36</xdr:row>
      <xdr:rowOff>116452</xdr:rowOff>
    </xdr:to>
    <xdr:cxnSp macro="">
      <xdr:nvCxnSpPr>
        <xdr:cNvPr id="120" name="直線コネクタ 119"/>
        <xdr:cNvCxnSpPr/>
      </xdr:nvCxnSpPr>
      <xdr:spPr bwMode="auto">
        <a:xfrm>
          <a:off x="3606800" y="7063334"/>
          <a:ext cx="698500" cy="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110084</xdr:rowOff>
    </xdr:from>
    <xdr:to>
      <xdr:col>18</xdr:col>
      <xdr:colOff>177800</xdr:colOff>
      <xdr:row>36</xdr:row>
      <xdr:rowOff>112631</xdr:rowOff>
    </xdr:to>
    <xdr:cxnSp macro="">
      <xdr:nvCxnSpPr>
        <xdr:cNvPr id="123" name="直線コネクタ 122"/>
        <xdr:cNvCxnSpPr/>
      </xdr:nvCxnSpPr>
      <xdr:spPr bwMode="auto">
        <a:xfrm flipV="1">
          <a:off x="2908300" y="7063334"/>
          <a:ext cx="6985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20160</xdr:rowOff>
    </xdr:from>
    <xdr:to>
      <xdr:col>29</xdr:col>
      <xdr:colOff>177800</xdr:colOff>
      <xdr:row>36</xdr:row>
      <xdr:rowOff>121760</xdr:rowOff>
    </xdr:to>
    <xdr:sp macro="" textlink="">
      <xdr:nvSpPr>
        <xdr:cNvPr id="133" name="楕円 132"/>
        <xdr:cNvSpPr/>
      </xdr:nvSpPr>
      <xdr:spPr bwMode="auto">
        <a:xfrm>
          <a:off x="5600700" y="697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335137</xdr:rowOff>
    </xdr:from>
    <xdr:ext cx="762000" cy="259045"/>
    <xdr:sp macro="" textlink="">
      <xdr:nvSpPr>
        <xdr:cNvPr id="134" name="人口1人当たり決算額の推移該当値テキスト445"/>
        <xdr:cNvSpPr txBox="1"/>
      </xdr:nvSpPr>
      <xdr:spPr>
        <a:xfrm>
          <a:off x="5740400" y="694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20781</xdr:rowOff>
    </xdr:from>
    <xdr:to>
      <xdr:col>26</xdr:col>
      <xdr:colOff>101600</xdr:colOff>
      <xdr:row>36</xdr:row>
      <xdr:rowOff>122381</xdr:rowOff>
    </xdr:to>
    <xdr:sp macro="" textlink="">
      <xdr:nvSpPr>
        <xdr:cNvPr id="135" name="楕円 134"/>
        <xdr:cNvSpPr/>
      </xdr:nvSpPr>
      <xdr:spPr bwMode="auto">
        <a:xfrm>
          <a:off x="4953000" y="697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107158</xdr:rowOff>
    </xdr:from>
    <xdr:ext cx="736600" cy="259045"/>
    <xdr:sp macro="" textlink="">
      <xdr:nvSpPr>
        <xdr:cNvPr id="136" name="テキスト ボックス 135"/>
        <xdr:cNvSpPr txBox="1"/>
      </xdr:nvSpPr>
      <xdr:spPr>
        <a:xfrm>
          <a:off x="4622800" y="706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65652</xdr:rowOff>
    </xdr:from>
    <xdr:to>
      <xdr:col>22</xdr:col>
      <xdr:colOff>165100</xdr:colOff>
      <xdr:row>36</xdr:row>
      <xdr:rowOff>167252</xdr:rowOff>
    </xdr:to>
    <xdr:sp macro="" textlink="">
      <xdr:nvSpPr>
        <xdr:cNvPr id="137" name="楕円 136"/>
        <xdr:cNvSpPr/>
      </xdr:nvSpPr>
      <xdr:spPr bwMode="auto">
        <a:xfrm>
          <a:off x="4254500" y="7018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152029</xdr:rowOff>
    </xdr:from>
    <xdr:ext cx="762000" cy="259045"/>
    <xdr:sp macro="" textlink="">
      <xdr:nvSpPr>
        <xdr:cNvPr id="138" name="テキスト ボックス 137"/>
        <xdr:cNvSpPr txBox="1"/>
      </xdr:nvSpPr>
      <xdr:spPr>
        <a:xfrm>
          <a:off x="3924300" y="710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59284</xdr:rowOff>
    </xdr:from>
    <xdr:to>
      <xdr:col>19</xdr:col>
      <xdr:colOff>38100</xdr:colOff>
      <xdr:row>36</xdr:row>
      <xdr:rowOff>160884</xdr:rowOff>
    </xdr:to>
    <xdr:sp macro="" textlink="">
      <xdr:nvSpPr>
        <xdr:cNvPr id="139" name="楕円 138"/>
        <xdr:cNvSpPr/>
      </xdr:nvSpPr>
      <xdr:spPr bwMode="auto">
        <a:xfrm>
          <a:off x="3556000" y="7012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145661</xdr:rowOff>
    </xdr:from>
    <xdr:ext cx="762000" cy="259045"/>
    <xdr:sp macro="" textlink="">
      <xdr:nvSpPr>
        <xdr:cNvPr id="140" name="テキスト ボックス 139"/>
        <xdr:cNvSpPr txBox="1"/>
      </xdr:nvSpPr>
      <xdr:spPr>
        <a:xfrm>
          <a:off x="3225800" y="709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61831</xdr:rowOff>
    </xdr:from>
    <xdr:to>
      <xdr:col>15</xdr:col>
      <xdr:colOff>101600</xdr:colOff>
      <xdr:row>36</xdr:row>
      <xdr:rowOff>163431</xdr:rowOff>
    </xdr:to>
    <xdr:sp macro="" textlink="">
      <xdr:nvSpPr>
        <xdr:cNvPr id="141" name="楕円 140"/>
        <xdr:cNvSpPr/>
      </xdr:nvSpPr>
      <xdr:spPr bwMode="auto">
        <a:xfrm>
          <a:off x="2857500" y="7015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148208</xdr:rowOff>
    </xdr:from>
    <xdr:ext cx="762000" cy="259045"/>
    <xdr:sp macro="" textlink="">
      <xdr:nvSpPr>
        <xdr:cNvPr id="142" name="テキスト ボックス 141"/>
        <xdr:cNvSpPr txBox="1"/>
      </xdr:nvSpPr>
      <xdr:spPr>
        <a:xfrm>
          <a:off x="2527300" y="710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28,350
31.69
17,505,793
15,739,554
1,507,862
8,918,923
16,048,263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116078</xdr:rowOff>
    </xdr:from>
    <xdr:to>
      <xdr:col>24</xdr:col>
      <xdr:colOff>63500</xdr:colOff>
      <xdr:row>36</xdr:row>
      <xdr:rowOff>34557</xdr:rowOff>
    </xdr:to>
    <xdr:cxnSp macro="">
      <xdr:nvCxnSpPr>
        <xdr:cNvPr id="61" name="直線コネクタ 60"/>
        <xdr:cNvCxnSpPr/>
      </xdr:nvCxnSpPr>
      <xdr:spPr>
        <a:xfrm flipV="1">
          <a:off x="3797300" y="6116828"/>
          <a:ext cx="838200" cy="8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34557</xdr:rowOff>
    </xdr:from>
    <xdr:to>
      <xdr:col>19</xdr:col>
      <xdr:colOff>177800</xdr:colOff>
      <xdr:row>36</xdr:row>
      <xdr:rowOff>80886</xdr:rowOff>
    </xdr:to>
    <xdr:cxnSp macro="">
      <xdr:nvCxnSpPr>
        <xdr:cNvPr id="64" name="直線コネクタ 63"/>
        <xdr:cNvCxnSpPr/>
      </xdr:nvCxnSpPr>
      <xdr:spPr>
        <a:xfrm flipV="1">
          <a:off x="2908300" y="6206757"/>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80886</xdr:rowOff>
    </xdr:from>
    <xdr:to>
      <xdr:col>15</xdr:col>
      <xdr:colOff>50800</xdr:colOff>
      <xdr:row>36</xdr:row>
      <xdr:rowOff>88316</xdr:rowOff>
    </xdr:to>
    <xdr:cxnSp macro="">
      <xdr:nvCxnSpPr>
        <xdr:cNvPr id="67" name="直線コネクタ 66"/>
        <xdr:cNvCxnSpPr/>
      </xdr:nvCxnSpPr>
      <xdr:spPr>
        <a:xfrm flipV="1">
          <a:off x="2019300" y="6253086"/>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88316</xdr:rowOff>
    </xdr:from>
    <xdr:to>
      <xdr:col>10</xdr:col>
      <xdr:colOff>114300</xdr:colOff>
      <xdr:row>36</xdr:row>
      <xdr:rowOff>98577</xdr:rowOff>
    </xdr:to>
    <xdr:cxnSp macro="">
      <xdr:nvCxnSpPr>
        <xdr:cNvPr id="70" name="直線コネクタ 69"/>
        <xdr:cNvCxnSpPr/>
      </xdr:nvCxnSpPr>
      <xdr:spPr>
        <a:xfrm flipV="1">
          <a:off x="1130300" y="6260516"/>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65278</xdr:rowOff>
    </xdr:from>
    <xdr:to>
      <xdr:col>24</xdr:col>
      <xdr:colOff>114300</xdr:colOff>
      <xdr:row>35</xdr:row>
      <xdr:rowOff>166878</xdr:rowOff>
    </xdr:to>
    <xdr:sp macro="" textlink="">
      <xdr:nvSpPr>
        <xdr:cNvPr id="80" name="楕円 79"/>
        <xdr:cNvSpPr/>
      </xdr:nvSpPr>
      <xdr:spPr>
        <a:xfrm>
          <a:off x="4584700" y="60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43705</xdr:rowOff>
    </xdr:from>
    <xdr:ext cx="534377" cy="259045"/>
    <xdr:sp macro="" textlink="">
      <xdr:nvSpPr>
        <xdr:cNvPr id="81" name="人件費該当値テキスト"/>
        <xdr:cNvSpPr txBox="1"/>
      </xdr:nvSpPr>
      <xdr:spPr>
        <a:xfrm>
          <a:off x="4686300" y="604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155207</xdr:rowOff>
    </xdr:from>
    <xdr:to>
      <xdr:col>20</xdr:col>
      <xdr:colOff>38100</xdr:colOff>
      <xdr:row>36</xdr:row>
      <xdr:rowOff>85357</xdr:rowOff>
    </xdr:to>
    <xdr:sp macro="" textlink="">
      <xdr:nvSpPr>
        <xdr:cNvPr id="82" name="楕円 81"/>
        <xdr:cNvSpPr/>
      </xdr:nvSpPr>
      <xdr:spPr>
        <a:xfrm>
          <a:off x="3746500" y="61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76484</xdr:rowOff>
    </xdr:from>
    <xdr:ext cx="534377" cy="259045"/>
    <xdr:sp macro="" textlink="">
      <xdr:nvSpPr>
        <xdr:cNvPr id="83" name="テキスト ボックス 82"/>
        <xdr:cNvSpPr txBox="1"/>
      </xdr:nvSpPr>
      <xdr:spPr>
        <a:xfrm>
          <a:off x="3530111" y="62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30086</xdr:rowOff>
    </xdr:from>
    <xdr:to>
      <xdr:col>15</xdr:col>
      <xdr:colOff>101600</xdr:colOff>
      <xdr:row>36</xdr:row>
      <xdr:rowOff>131686</xdr:rowOff>
    </xdr:to>
    <xdr:sp macro="" textlink="">
      <xdr:nvSpPr>
        <xdr:cNvPr id="84" name="楕円 83"/>
        <xdr:cNvSpPr/>
      </xdr:nvSpPr>
      <xdr:spPr>
        <a:xfrm>
          <a:off x="2857500" y="62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122813</xdr:rowOff>
    </xdr:from>
    <xdr:ext cx="534377" cy="259045"/>
    <xdr:sp macro="" textlink="">
      <xdr:nvSpPr>
        <xdr:cNvPr id="85" name="テキスト ボックス 84"/>
        <xdr:cNvSpPr txBox="1"/>
      </xdr:nvSpPr>
      <xdr:spPr>
        <a:xfrm>
          <a:off x="2641111" y="62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37516</xdr:rowOff>
    </xdr:from>
    <xdr:to>
      <xdr:col>10</xdr:col>
      <xdr:colOff>165100</xdr:colOff>
      <xdr:row>36</xdr:row>
      <xdr:rowOff>139116</xdr:rowOff>
    </xdr:to>
    <xdr:sp macro="" textlink="">
      <xdr:nvSpPr>
        <xdr:cNvPr id="86" name="楕円 85"/>
        <xdr:cNvSpPr/>
      </xdr:nvSpPr>
      <xdr:spPr>
        <a:xfrm>
          <a:off x="1968500" y="62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130243</xdr:rowOff>
    </xdr:from>
    <xdr:ext cx="534377" cy="259045"/>
    <xdr:sp macro="" textlink="">
      <xdr:nvSpPr>
        <xdr:cNvPr id="87" name="テキスト ボックス 86"/>
        <xdr:cNvSpPr txBox="1"/>
      </xdr:nvSpPr>
      <xdr:spPr>
        <a:xfrm>
          <a:off x="1752111" y="63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47777</xdr:rowOff>
    </xdr:from>
    <xdr:to>
      <xdr:col>6</xdr:col>
      <xdr:colOff>38100</xdr:colOff>
      <xdr:row>36</xdr:row>
      <xdr:rowOff>149377</xdr:rowOff>
    </xdr:to>
    <xdr:sp macro="" textlink="">
      <xdr:nvSpPr>
        <xdr:cNvPr id="88" name="楕円 87"/>
        <xdr:cNvSpPr/>
      </xdr:nvSpPr>
      <xdr:spPr>
        <a:xfrm>
          <a:off x="1079500" y="62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140504</xdr:rowOff>
    </xdr:from>
    <xdr:ext cx="534377" cy="259045"/>
    <xdr:sp macro="" textlink="">
      <xdr:nvSpPr>
        <xdr:cNvPr id="89" name="テキスト ボックス 88"/>
        <xdr:cNvSpPr txBox="1"/>
      </xdr:nvSpPr>
      <xdr:spPr>
        <a:xfrm>
          <a:off x="863111" y="63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162651</xdr:rowOff>
    </xdr:from>
    <xdr:to>
      <xdr:col>24</xdr:col>
      <xdr:colOff>63500</xdr:colOff>
      <xdr:row>57</xdr:row>
      <xdr:rowOff>170965</xdr:rowOff>
    </xdr:to>
    <xdr:cxnSp macro="">
      <xdr:nvCxnSpPr>
        <xdr:cNvPr id="119" name="直線コネクタ 118"/>
        <xdr:cNvCxnSpPr/>
      </xdr:nvCxnSpPr>
      <xdr:spPr>
        <a:xfrm flipV="1">
          <a:off x="3797300" y="9935301"/>
          <a:ext cx="8382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108770</xdr:rowOff>
    </xdr:from>
    <xdr:to>
      <xdr:col>19</xdr:col>
      <xdr:colOff>177800</xdr:colOff>
      <xdr:row>57</xdr:row>
      <xdr:rowOff>170965</xdr:rowOff>
    </xdr:to>
    <xdr:cxnSp macro="">
      <xdr:nvCxnSpPr>
        <xdr:cNvPr id="122" name="直線コネクタ 121"/>
        <xdr:cNvCxnSpPr/>
      </xdr:nvCxnSpPr>
      <xdr:spPr>
        <a:xfrm>
          <a:off x="2908300" y="9881420"/>
          <a:ext cx="889000" cy="6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108770</xdr:rowOff>
    </xdr:from>
    <xdr:to>
      <xdr:col>15</xdr:col>
      <xdr:colOff>50800</xdr:colOff>
      <xdr:row>57</xdr:row>
      <xdr:rowOff>120536</xdr:rowOff>
    </xdr:to>
    <xdr:cxnSp macro="">
      <xdr:nvCxnSpPr>
        <xdr:cNvPr id="125" name="直線コネクタ 124"/>
        <xdr:cNvCxnSpPr/>
      </xdr:nvCxnSpPr>
      <xdr:spPr>
        <a:xfrm flipV="1">
          <a:off x="2019300" y="9881420"/>
          <a:ext cx="889000" cy="1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120536</xdr:rowOff>
    </xdr:from>
    <xdr:to>
      <xdr:col>10</xdr:col>
      <xdr:colOff>114300</xdr:colOff>
      <xdr:row>58</xdr:row>
      <xdr:rowOff>39870</xdr:rowOff>
    </xdr:to>
    <xdr:cxnSp macro="">
      <xdr:nvCxnSpPr>
        <xdr:cNvPr id="128" name="直線コネクタ 127"/>
        <xdr:cNvCxnSpPr/>
      </xdr:nvCxnSpPr>
      <xdr:spPr>
        <a:xfrm flipV="1">
          <a:off x="1130300" y="9893186"/>
          <a:ext cx="889000" cy="9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111851</xdr:rowOff>
    </xdr:from>
    <xdr:to>
      <xdr:col>24</xdr:col>
      <xdr:colOff>114300</xdr:colOff>
      <xdr:row>58</xdr:row>
      <xdr:rowOff>42001</xdr:rowOff>
    </xdr:to>
    <xdr:sp macro="" textlink="">
      <xdr:nvSpPr>
        <xdr:cNvPr id="138" name="楕円 137"/>
        <xdr:cNvSpPr/>
      </xdr:nvSpPr>
      <xdr:spPr>
        <a:xfrm>
          <a:off x="4584700" y="98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90278</xdr:rowOff>
    </xdr:from>
    <xdr:ext cx="534377" cy="259045"/>
    <xdr:sp macro="" textlink="">
      <xdr:nvSpPr>
        <xdr:cNvPr id="139" name="物件費該当値テキスト"/>
        <xdr:cNvSpPr txBox="1"/>
      </xdr:nvSpPr>
      <xdr:spPr>
        <a:xfrm>
          <a:off x="4686300" y="986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120165</xdr:rowOff>
    </xdr:from>
    <xdr:to>
      <xdr:col>20</xdr:col>
      <xdr:colOff>38100</xdr:colOff>
      <xdr:row>58</xdr:row>
      <xdr:rowOff>50315</xdr:rowOff>
    </xdr:to>
    <xdr:sp macro="" textlink="">
      <xdr:nvSpPr>
        <xdr:cNvPr id="140" name="楕円 139"/>
        <xdr:cNvSpPr/>
      </xdr:nvSpPr>
      <xdr:spPr>
        <a:xfrm>
          <a:off x="3746500" y="98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41442</xdr:rowOff>
    </xdr:from>
    <xdr:ext cx="534377" cy="259045"/>
    <xdr:sp macro="" textlink="">
      <xdr:nvSpPr>
        <xdr:cNvPr id="141" name="テキスト ボックス 140"/>
        <xdr:cNvSpPr txBox="1"/>
      </xdr:nvSpPr>
      <xdr:spPr>
        <a:xfrm>
          <a:off x="3530111" y="998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57970</xdr:rowOff>
    </xdr:from>
    <xdr:to>
      <xdr:col>15</xdr:col>
      <xdr:colOff>101600</xdr:colOff>
      <xdr:row>57</xdr:row>
      <xdr:rowOff>159570</xdr:rowOff>
    </xdr:to>
    <xdr:sp macro="" textlink="">
      <xdr:nvSpPr>
        <xdr:cNvPr id="142" name="楕円 141"/>
        <xdr:cNvSpPr/>
      </xdr:nvSpPr>
      <xdr:spPr>
        <a:xfrm>
          <a:off x="2857500" y="98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150697</xdr:rowOff>
    </xdr:from>
    <xdr:ext cx="534377" cy="259045"/>
    <xdr:sp macro="" textlink="">
      <xdr:nvSpPr>
        <xdr:cNvPr id="143" name="テキスト ボックス 142"/>
        <xdr:cNvSpPr txBox="1"/>
      </xdr:nvSpPr>
      <xdr:spPr>
        <a:xfrm>
          <a:off x="2641111" y="99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69736</xdr:rowOff>
    </xdr:from>
    <xdr:to>
      <xdr:col>10</xdr:col>
      <xdr:colOff>165100</xdr:colOff>
      <xdr:row>57</xdr:row>
      <xdr:rowOff>171336</xdr:rowOff>
    </xdr:to>
    <xdr:sp macro="" textlink="">
      <xdr:nvSpPr>
        <xdr:cNvPr id="144" name="楕円 143"/>
        <xdr:cNvSpPr/>
      </xdr:nvSpPr>
      <xdr:spPr>
        <a:xfrm>
          <a:off x="1968500" y="984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16413</xdr:rowOff>
    </xdr:from>
    <xdr:ext cx="534377" cy="259045"/>
    <xdr:sp macro="" textlink="">
      <xdr:nvSpPr>
        <xdr:cNvPr id="145" name="テキスト ボックス 144"/>
        <xdr:cNvSpPr txBox="1"/>
      </xdr:nvSpPr>
      <xdr:spPr>
        <a:xfrm>
          <a:off x="1752111" y="961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160520</xdr:rowOff>
    </xdr:from>
    <xdr:to>
      <xdr:col>6</xdr:col>
      <xdr:colOff>38100</xdr:colOff>
      <xdr:row>58</xdr:row>
      <xdr:rowOff>90670</xdr:rowOff>
    </xdr:to>
    <xdr:sp macro="" textlink="">
      <xdr:nvSpPr>
        <xdr:cNvPr id="146" name="楕円 145"/>
        <xdr:cNvSpPr/>
      </xdr:nvSpPr>
      <xdr:spPr>
        <a:xfrm>
          <a:off x="1079500" y="9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81797</xdr:rowOff>
    </xdr:from>
    <xdr:ext cx="534377" cy="259045"/>
    <xdr:sp macro="" textlink="">
      <xdr:nvSpPr>
        <xdr:cNvPr id="147" name="テキスト ボックス 146"/>
        <xdr:cNvSpPr txBox="1"/>
      </xdr:nvSpPr>
      <xdr:spPr>
        <a:xfrm>
          <a:off x="863111" y="100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9646</xdr:rowOff>
    </xdr:from>
    <xdr:to>
      <xdr:col>24</xdr:col>
      <xdr:colOff>63500</xdr:colOff>
      <xdr:row>79</xdr:row>
      <xdr:rowOff>14694</xdr:rowOff>
    </xdr:to>
    <xdr:cxnSp macro="">
      <xdr:nvCxnSpPr>
        <xdr:cNvPr id="176" name="直線コネクタ 175"/>
        <xdr:cNvCxnSpPr/>
      </xdr:nvCxnSpPr>
      <xdr:spPr>
        <a:xfrm flipV="1">
          <a:off x="3797300" y="13554196"/>
          <a:ext cx="8382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14466</xdr:rowOff>
    </xdr:from>
    <xdr:to>
      <xdr:col>19</xdr:col>
      <xdr:colOff>177800</xdr:colOff>
      <xdr:row>79</xdr:row>
      <xdr:rowOff>14694</xdr:rowOff>
    </xdr:to>
    <xdr:cxnSp macro="">
      <xdr:nvCxnSpPr>
        <xdr:cNvPr id="179" name="直線コネクタ 178"/>
        <xdr:cNvCxnSpPr/>
      </xdr:nvCxnSpPr>
      <xdr:spPr>
        <a:xfrm>
          <a:off x="2908300" y="1355901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14466</xdr:rowOff>
    </xdr:from>
    <xdr:to>
      <xdr:col>15</xdr:col>
      <xdr:colOff>50800</xdr:colOff>
      <xdr:row>79</xdr:row>
      <xdr:rowOff>14790</xdr:rowOff>
    </xdr:to>
    <xdr:cxnSp macro="">
      <xdr:nvCxnSpPr>
        <xdr:cNvPr id="182" name="直線コネクタ 181"/>
        <xdr:cNvCxnSpPr/>
      </xdr:nvCxnSpPr>
      <xdr:spPr>
        <a:xfrm flipV="1">
          <a:off x="2019300" y="1355901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14790</xdr:rowOff>
    </xdr:from>
    <xdr:to>
      <xdr:col>10</xdr:col>
      <xdr:colOff>114300</xdr:colOff>
      <xdr:row>79</xdr:row>
      <xdr:rowOff>15418</xdr:rowOff>
    </xdr:to>
    <xdr:cxnSp macro="">
      <xdr:nvCxnSpPr>
        <xdr:cNvPr id="185" name="直線コネクタ 184"/>
        <xdr:cNvCxnSpPr/>
      </xdr:nvCxnSpPr>
      <xdr:spPr>
        <a:xfrm flipV="1">
          <a:off x="1130300" y="13559340"/>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130296</xdr:rowOff>
    </xdr:from>
    <xdr:to>
      <xdr:col>24</xdr:col>
      <xdr:colOff>114300</xdr:colOff>
      <xdr:row>79</xdr:row>
      <xdr:rowOff>60446</xdr:rowOff>
    </xdr:to>
    <xdr:sp macro="" textlink="">
      <xdr:nvSpPr>
        <xdr:cNvPr id="195" name="楕円 194"/>
        <xdr:cNvSpPr/>
      </xdr:nvSpPr>
      <xdr:spPr>
        <a:xfrm>
          <a:off x="4584700" y="135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45223</xdr:rowOff>
    </xdr:from>
    <xdr:ext cx="469744" cy="259045"/>
    <xdr:sp macro="" textlink="">
      <xdr:nvSpPr>
        <xdr:cNvPr id="196" name="維持補修費該当値テキスト"/>
        <xdr:cNvSpPr txBox="1"/>
      </xdr:nvSpPr>
      <xdr:spPr>
        <a:xfrm>
          <a:off x="4686300" y="1341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135344</xdr:rowOff>
    </xdr:from>
    <xdr:to>
      <xdr:col>20</xdr:col>
      <xdr:colOff>38100</xdr:colOff>
      <xdr:row>79</xdr:row>
      <xdr:rowOff>65494</xdr:rowOff>
    </xdr:to>
    <xdr:sp macro="" textlink="">
      <xdr:nvSpPr>
        <xdr:cNvPr id="197" name="楕円 196"/>
        <xdr:cNvSpPr/>
      </xdr:nvSpPr>
      <xdr:spPr>
        <a:xfrm>
          <a:off x="3746500" y="135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56621</xdr:rowOff>
    </xdr:from>
    <xdr:ext cx="469744" cy="259045"/>
    <xdr:sp macro="" textlink="">
      <xdr:nvSpPr>
        <xdr:cNvPr id="198" name="テキスト ボックス 197"/>
        <xdr:cNvSpPr txBox="1"/>
      </xdr:nvSpPr>
      <xdr:spPr>
        <a:xfrm>
          <a:off x="3562428" y="1360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135116</xdr:rowOff>
    </xdr:from>
    <xdr:to>
      <xdr:col>15</xdr:col>
      <xdr:colOff>101600</xdr:colOff>
      <xdr:row>79</xdr:row>
      <xdr:rowOff>65266</xdr:rowOff>
    </xdr:to>
    <xdr:sp macro="" textlink="">
      <xdr:nvSpPr>
        <xdr:cNvPr id="199" name="楕円 198"/>
        <xdr:cNvSpPr/>
      </xdr:nvSpPr>
      <xdr:spPr>
        <a:xfrm>
          <a:off x="2857500" y="135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56393</xdr:rowOff>
    </xdr:from>
    <xdr:ext cx="469744" cy="259045"/>
    <xdr:sp macro="" textlink="">
      <xdr:nvSpPr>
        <xdr:cNvPr id="200" name="テキスト ボックス 199"/>
        <xdr:cNvSpPr txBox="1"/>
      </xdr:nvSpPr>
      <xdr:spPr>
        <a:xfrm>
          <a:off x="2673428" y="1360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135440</xdr:rowOff>
    </xdr:from>
    <xdr:to>
      <xdr:col>10</xdr:col>
      <xdr:colOff>165100</xdr:colOff>
      <xdr:row>79</xdr:row>
      <xdr:rowOff>65590</xdr:rowOff>
    </xdr:to>
    <xdr:sp macro="" textlink="">
      <xdr:nvSpPr>
        <xdr:cNvPr id="201" name="楕円 200"/>
        <xdr:cNvSpPr/>
      </xdr:nvSpPr>
      <xdr:spPr>
        <a:xfrm>
          <a:off x="1968500" y="135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56717</xdr:rowOff>
    </xdr:from>
    <xdr:ext cx="469744" cy="259045"/>
    <xdr:sp macro="" textlink="">
      <xdr:nvSpPr>
        <xdr:cNvPr id="202" name="テキスト ボックス 201"/>
        <xdr:cNvSpPr txBox="1"/>
      </xdr:nvSpPr>
      <xdr:spPr>
        <a:xfrm>
          <a:off x="1784428" y="1360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136068</xdr:rowOff>
    </xdr:from>
    <xdr:to>
      <xdr:col>6</xdr:col>
      <xdr:colOff>38100</xdr:colOff>
      <xdr:row>79</xdr:row>
      <xdr:rowOff>66218</xdr:rowOff>
    </xdr:to>
    <xdr:sp macro="" textlink="">
      <xdr:nvSpPr>
        <xdr:cNvPr id="203" name="楕円 202"/>
        <xdr:cNvSpPr/>
      </xdr:nvSpPr>
      <xdr:spPr>
        <a:xfrm>
          <a:off x="1079500" y="135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57345</xdr:rowOff>
    </xdr:from>
    <xdr:ext cx="469744" cy="259045"/>
    <xdr:sp macro="" textlink="">
      <xdr:nvSpPr>
        <xdr:cNvPr id="204" name="テキスト ボックス 203"/>
        <xdr:cNvSpPr txBox="1"/>
      </xdr:nvSpPr>
      <xdr:spPr>
        <a:xfrm>
          <a:off x="895428" y="1360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85065</xdr:rowOff>
    </xdr:from>
    <xdr:to>
      <xdr:col>24</xdr:col>
      <xdr:colOff>63500</xdr:colOff>
      <xdr:row>97</xdr:row>
      <xdr:rowOff>111821</xdr:rowOff>
    </xdr:to>
    <xdr:cxnSp macro="">
      <xdr:nvCxnSpPr>
        <xdr:cNvPr id="236" name="直線コネクタ 235"/>
        <xdr:cNvCxnSpPr/>
      </xdr:nvCxnSpPr>
      <xdr:spPr>
        <a:xfrm flipV="1">
          <a:off x="3797300" y="16544265"/>
          <a:ext cx="838200" cy="19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89777</xdr:rowOff>
    </xdr:from>
    <xdr:to>
      <xdr:col>19</xdr:col>
      <xdr:colOff>177800</xdr:colOff>
      <xdr:row>97</xdr:row>
      <xdr:rowOff>111821</xdr:rowOff>
    </xdr:to>
    <xdr:cxnSp macro="">
      <xdr:nvCxnSpPr>
        <xdr:cNvPr id="239" name="直線コネクタ 238"/>
        <xdr:cNvCxnSpPr/>
      </xdr:nvCxnSpPr>
      <xdr:spPr>
        <a:xfrm>
          <a:off x="2908300" y="16720427"/>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147363</xdr:rowOff>
    </xdr:from>
    <xdr:to>
      <xdr:col>15</xdr:col>
      <xdr:colOff>50800</xdr:colOff>
      <xdr:row>97</xdr:row>
      <xdr:rowOff>89777</xdr:rowOff>
    </xdr:to>
    <xdr:cxnSp macro="">
      <xdr:nvCxnSpPr>
        <xdr:cNvPr id="242" name="直線コネクタ 241"/>
        <xdr:cNvCxnSpPr/>
      </xdr:nvCxnSpPr>
      <xdr:spPr>
        <a:xfrm>
          <a:off x="2019300" y="16606563"/>
          <a:ext cx="889000" cy="1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147363</xdr:rowOff>
    </xdr:from>
    <xdr:to>
      <xdr:col>10</xdr:col>
      <xdr:colOff>114300</xdr:colOff>
      <xdr:row>98</xdr:row>
      <xdr:rowOff>54922</xdr:rowOff>
    </xdr:to>
    <xdr:cxnSp macro="">
      <xdr:nvCxnSpPr>
        <xdr:cNvPr id="245" name="直線コネクタ 244"/>
        <xdr:cNvCxnSpPr/>
      </xdr:nvCxnSpPr>
      <xdr:spPr>
        <a:xfrm flipV="1">
          <a:off x="1130300" y="16606563"/>
          <a:ext cx="889000" cy="25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34265</xdr:rowOff>
    </xdr:from>
    <xdr:to>
      <xdr:col>24</xdr:col>
      <xdr:colOff>114300</xdr:colOff>
      <xdr:row>96</xdr:row>
      <xdr:rowOff>135865</xdr:rowOff>
    </xdr:to>
    <xdr:sp macro="" textlink="">
      <xdr:nvSpPr>
        <xdr:cNvPr id="255" name="楕円 254"/>
        <xdr:cNvSpPr/>
      </xdr:nvSpPr>
      <xdr:spPr>
        <a:xfrm>
          <a:off x="4584700" y="164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12692</xdr:rowOff>
    </xdr:from>
    <xdr:ext cx="599010" cy="259045"/>
    <xdr:sp macro="" textlink="">
      <xdr:nvSpPr>
        <xdr:cNvPr id="256" name="扶助費該当値テキスト"/>
        <xdr:cNvSpPr txBox="1"/>
      </xdr:nvSpPr>
      <xdr:spPr>
        <a:xfrm>
          <a:off x="4686300" y="1647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61021</xdr:rowOff>
    </xdr:from>
    <xdr:to>
      <xdr:col>20</xdr:col>
      <xdr:colOff>38100</xdr:colOff>
      <xdr:row>97</xdr:row>
      <xdr:rowOff>162621</xdr:rowOff>
    </xdr:to>
    <xdr:sp macro="" textlink="">
      <xdr:nvSpPr>
        <xdr:cNvPr id="257" name="楕円 256"/>
        <xdr:cNvSpPr/>
      </xdr:nvSpPr>
      <xdr:spPr>
        <a:xfrm>
          <a:off x="3746500" y="166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153748</xdr:rowOff>
    </xdr:from>
    <xdr:ext cx="534377" cy="259045"/>
    <xdr:sp macro="" textlink="">
      <xdr:nvSpPr>
        <xdr:cNvPr id="258" name="テキスト ボックス 257"/>
        <xdr:cNvSpPr txBox="1"/>
      </xdr:nvSpPr>
      <xdr:spPr>
        <a:xfrm>
          <a:off x="3530111" y="167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38977</xdr:rowOff>
    </xdr:from>
    <xdr:to>
      <xdr:col>15</xdr:col>
      <xdr:colOff>101600</xdr:colOff>
      <xdr:row>97</xdr:row>
      <xdr:rowOff>140577</xdr:rowOff>
    </xdr:to>
    <xdr:sp macro="" textlink="">
      <xdr:nvSpPr>
        <xdr:cNvPr id="259" name="楕円 258"/>
        <xdr:cNvSpPr/>
      </xdr:nvSpPr>
      <xdr:spPr>
        <a:xfrm>
          <a:off x="2857500" y="166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131704</xdr:rowOff>
    </xdr:from>
    <xdr:ext cx="534377" cy="259045"/>
    <xdr:sp macro="" textlink="">
      <xdr:nvSpPr>
        <xdr:cNvPr id="260" name="テキスト ボックス 259"/>
        <xdr:cNvSpPr txBox="1"/>
      </xdr:nvSpPr>
      <xdr:spPr>
        <a:xfrm>
          <a:off x="2641111" y="167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96563</xdr:rowOff>
    </xdr:from>
    <xdr:to>
      <xdr:col>10</xdr:col>
      <xdr:colOff>165100</xdr:colOff>
      <xdr:row>97</xdr:row>
      <xdr:rowOff>26713</xdr:rowOff>
    </xdr:to>
    <xdr:sp macro="" textlink="">
      <xdr:nvSpPr>
        <xdr:cNvPr id="261" name="楕円 260"/>
        <xdr:cNvSpPr/>
      </xdr:nvSpPr>
      <xdr:spPr>
        <a:xfrm>
          <a:off x="1968500" y="165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17840</xdr:rowOff>
    </xdr:from>
    <xdr:ext cx="599010" cy="259045"/>
    <xdr:sp macro="" textlink="">
      <xdr:nvSpPr>
        <xdr:cNvPr id="262" name="テキスト ボックス 261"/>
        <xdr:cNvSpPr txBox="1"/>
      </xdr:nvSpPr>
      <xdr:spPr>
        <a:xfrm>
          <a:off x="1719795" y="1664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4122</xdr:rowOff>
    </xdr:from>
    <xdr:to>
      <xdr:col>6</xdr:col>
      <xdr:colOff>38100</xdr:colOff>
      <xdr:row>98</xdr:row>
      <xdr:rowOff>105722</xdr:rowOff>
    </xdr:to>
    <xdr:sp macro="" textlink="">
      <xdr:nvSpPr>
        <xdr:cNvPr id="263" name="楕円 262"/>
        <xdr:cNvSpPr/>
      </xdr:nvSpPr>
      <xdr:spPr>
        <a:xfrm>
          <a:off x="1079500" y="168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96849</xdr:rowOff>
    </xdr:from>
    <xdr:ext cx="534377" cy="259045"/>
    <xdr:sp macro="" textlink="">
      <xdr:nvSpPr>
        <xdr:cNvPr id="264" name="テキスト ボックス 263"/>
        <xdr:cNvSpPr txBox="1"/>
      </xdr:nvSpPr>
      <xdr:spPr>
        <a:xfrm>
          <a:off x="863111" y="1689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127173</xdr:rowOff>
    </xdr:from>
    <xdr:to>
      <xdr:col>55</xdr:col>
      <xdr:colOff>0</xdr:colOff>
      <xdr:row>35</xdr:row>
      <xdr:rowOff>127447</xdr:rowOff>
    </xdr:to>
    <xdr:cxnSp macro="">
      <xdr:nvCxnSpPr>
        <xdr:cNvPr id="293" name="直線コネクタ 292"/>
        <xdr:cNvCxnSpPr/>
      </xdr:nvCxnSpPr>
      <xdr:spPr>
        <a:xfrm flipV="1">
          <a:off x="9639300" y="6127923"/>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127447</xdr:rowOff>
    </xdr:from>
    <xdr:to>
      <xdr:col>50</xdr:col>
      <xdr:colOff>114300</xdr:colOff>
      <xdr:row>35</xdr:row>
      <xdr:rowOff>171003</xdr:rowOff>
    </xdr:to>
    <xdr:cxnSp macro="">
      <xdr:nvCxnSpPr>
        <xdr:cNvPr id="296" name="直線コネクタ 295"/>
        <xdr:cNvCxnSpPr/>
      </xdr:nvCxnSpPr>
      <xdr:spPr>
        <a:xfrm flipV="1">
          <a:off x="8750300" y="6128197"/>
          <a:ext cx="889000" cy="4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171003</xdr:rowOff>
    </xdr:from>
    <xdr:to>
      <xdr:col>45</xdr:col>
      <xdr:colOff>177800</xdr:colOff>
      <xdr:row>36</xdr:row>
      <xdr:rowOff>12743</xdr:rowOff>
    </xdr:to>
    <xdr:cxnSp macro="">
      <xdr:nvCxnSpPr>
        <xdr:cNvPr id="299" name="直線コネクタ 298"/>
        <xdr:cNvCxnSpPr/>
      </xdr:nvCxnSpPr>
      <xdr:spPr>
        <a:xfrm flipV="1">
          <a:off x="7861300" y="6171753"/>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154414</xdr:rowOff>
    </xdr:from>
    <xdr:to>
      <xdr:col>41</xdr:col>
      <xdr:colOff>50800</xdr:colOff>
      <xdr:row>36</xdr:row>
      <xdr:rowOff>12743</xdr:rowOff>
    </xdr:to>
    <xdr:cxnSp macro="">
      <xdr:nvCxnSpPr>
        <xdr:cNvPr id="302" name="直線コネクタ 301"/>
        <xdr:cNvCxnSpPr/>
      </xdr:nvCxnSpPr>
      <xdr:spPr>
        <a:xfrm>
          <a:off x="6972300" y="5469364"/>
          <a:ext cx="889000" cy="7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76373</xdr:rowOff>
    </xdr:from>
    <xdr:to>
      <xdr:col>55</xdr:col>
      <xdr:colOff>50800</xdr:colOff>
      <xdr:row>36</xdr:row>
      <xdr:rowOff>6523</xdr:rowOff>
    </xdr:to>
    <xdr:sp macro="" textlink="">
      <xdr:nvSpPr>
        <xdr:cNvPr id="312" name="楕円 311"/>
        <xdr:cNvSpPr/>
      </xdr:nvSpPr>
      <xdr:spPr>
        <a:xfrm>
          <a:off x="10426700" y="607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54800</xdr:rowOff>
    </xdr:from>
    <xdr:ext cx="534377" cy="259045"/>
    <xdr:sp macro="" textlink="">
      <xdr:nvSpPr>
        <xdr:cNvPr id="313" name="補助費等該当値テキスト"/>
        <xdr:cNvSpPr txBox="1"/>
      </xdr:nvSpPr>
      <xdr:spPr>
        <a:xfrm>
          <a:off x="10528300" y="605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76647</xdr:rowOff>
    </xdr:from>
    <xdr:to>
      <xdr:col>50</xdr:col>
      <xdr:colOff>165100</xdr:colOff>
      <xdr:row>36</xdr:row>
      <xdr:rowOff>6797</xdr:rowOff>
    </xdr:to>
    <xdr:sp macro="" textlink="">
      <xdr:nvSpPr>
        <xdr:cNvPr id="314" name="楕円 313"/>
        <xdr:cNvSpPr/>
      </xdr:nvSpPr>
      <xdr:spPr>
        <a:xfrm>
          <a:off x="9588500" y="60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169374</xdr:rowOff>
    </xdr:from>
    <xdr:ext cx="534377" cy="259045"/>
    <xdr:sp macro="" textlink="">
      <xdr:nvSpPr>
        <xdr:cNvPr id="315" name="テキスト ボックス 314"/>
        <xdr:cNvSpPr txBox="1"/>
      </xdr:nvSpPr>
      <xdr:spPr>
        <a:xfrm>
          <a:off x="9372111" y="61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120203</xdr:rowOff>
    </xdr:from>
    <xdr:to>
      <xdr:col>46</xdr:col>
      <xdr:colOff>38100</xdr:colOff>
      <xdr:row>36</xdr:row>
      <xdr:rowOff>50353</xdr:rowOff>
    </xdr:to>
    <xdr:sp macro="" textlink="">
      <xdr:nvSpPr>
        <xdr:cNvPr id="316" name="楕円 315"/>
        <xdr:cNvSpPr/>
      </xdr:nvSpPr>
      <xdr:spPr>
        <a:xfrm>
          <a:off x="8699500" y="612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41480</xdr:rowOff>
    </xdr:from>
    <xdr:ext cx="534377" cy="259045"/>
    <xdr:sp macro="" textlink="">
      <xdr:nvSpPr>
        <xdr:cNvPr id="317" name="テキスト ボックス 316"/>
        <xdr:cNvSpPr txBox="1"/>
      </xdr:nvSpPr>
      <xdr:spPr>
        <a:xfrm>
          <a:off x="8483111" y="621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133393</xdr:rowOff>
    </xdr:from>
    <xdr:to>
      <xdr:col>41</xdr:col>
      <xdr:colOff>101600</xdr:colOff>
      <xdr:row>36</xdr:row>
      <xdr:rowOff>63543</xdr:rowOff>
    </xdr:to>
    <xdr:sp macro="" textlink="">
      <xdr:nvSpPr>
        <xdr:cNvPr id="318" name="楕円 317"/>
        <xdr:cNvSpPr/>
      </xdr:nvSpPr>
      <xdr:spPr>
        <a:xfrm>
          <a:off x="7810500" y="61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54670</xdr:rowOff>
    </xdr:from>
    <xdr:ext cx="534377" cy="259045"/>
    <xdr:sp macro="" textlink="">
      <xdr:nvSpPr>
        <xdr:cNvPr id="319" name="テキスト ボックス 318"/>
        <xdr:cNvSpPr txBox="1"/>
      </xdr:nvSpPr>
      <xdr:spPr>
        <a:xfrm>
          <a:off x="7594111" y="62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103614</xdr:rowOff>
    </xdr:from>
    <xdr:to>
      <xdr:col>36</xdr:col>
      <xdr:colOff>165100</xdr:colOff>
      <xdr:row>32</xdr:row>
      <xdr:rowOff>33764</xdr:rowOff>
    </xdr:to>
    <xdr:sp macro="" textlink="">
      <xdr:nvSpPr>
        <xdr:cNvPr id="320" name="楕円 319"/>
        <xdr:cNvSpPr/>
      </xdr:nvSpPr>
      <xdr:spPr>
        <a:xfrm>
          <a:off x="6921500" y="54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24891</xdr:rowOff>
    </xdr:from>
    <xdr:ext cx="599010" cy="259045"/>
    <xdr:sp macro="" textlink="">
      <xdr:nvSpPr>
        <xdr:cNvPr id="321" name="テキスト ボックス 320"/>
        <xdr:cNvSpPr txBox="1"/>
      </xdr:nvSpPr>
      <xdr:spPr>
        <a:xfrm>
          <a:off x="6672795" y="551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137338</xdr:rowOff>
    </xdr:from>
    <xdr:to>
      <xdr:col>55</xdr:col>
      <xdr:colOff>0</xdr:colOff>
      <xdr:row>55</xdr:row>
      <xdr:rowOff>151671</xdr:rowOff>
    </xdr:to>
    <xdr:cxnSp macro="">
      <xdr:nvCxnSpPr>
        <xdr:cNvPr id="350" name="直線コネクタ 349"/>
        <xdr:cNvCxnSpPr/>
      </xdr:nvCxnSpPr>
      <xdr:spPr>
        <a:xfrm>
          <a:off x="9639300" y="9567088"/>
          <a:ext cx="8382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137338</xdr:rowOff>
    </xdr:from>
    <xdr:to>
      <xdr:col>50</xdr:col>
      <xdr:colOff>114300</xdr:colOff>
      <xdr:row>57</xdr:row>
      <xdr:rowOff>12674</xdr:rowOff>
    </xdr:to>
    <xdr:cxnSp macro="">
      <xdr:nvCxnSpPr>
        <xdr:cNvPr id="353" name="直線コネクタ 352"/>
        <xdr:cNvCxnSpPr/>
      </xdr:nvCxnSpPr>
      <xdr:spPr>
        <a:xfrm flipV="1">
          <a:off x="8750300" y="9567088"/>
          <a:ext cx="889000" cy="21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91922</xdr:rowOff>
    </xdr:from>
    <xdr:to>
      <xdr:col>45</xdr:col>
      <xdr:colOff>177800</xdr:colOff>
      <xdr:row>57</xdr:row>
      <xdr:rowOff>12674</xdr:rowOff>
    </xdr:to>
    <xdr:cxnSp macro="">
      <xdr:nvCxnSpPr>
        <xdr:cNvPr id="356" name="直線コネクタ 355"/>
        <xdr:cNvCxnSpPr/>
      </xdr:nvCxnSpPr>
      <xdr:spPr>
        <a:xfrm>
          <a:off x="7861300" y="9521672"/>
          <a:ext cx="889000" cy="26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91922</xdr:rowOff>
    </xdr:from>
    <xdr:to>
      <xdr:col>41</xdr:col>
      <xdr:colOff>50800</xdr:colOff>
      <xdr:row>55</xdr:row>
      <xdr:rowOff>131410</xdr:rowOff>
    </xdr:to>
    <xdr:cxnSp macro="">
      <xdr:nvCxnSpPr>
        <xdr:cNvPr id="359" name="直線コネクタ 358"/>
        <xdr:cNvCxnSpPr/>
      </xdr:nvCxnSpPr>
      <xdr:spPr>
        <a:xfrm flipV="1">
          <a:off x="6972300" y="9521672"/>
          <a:ext cx="889000" cy="3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100871</xdr:rowOff>
    </xdr:from>
    <xdr:to>
      <xdr:col>55</xdr:col>
      <xdr:colOff>50800</xdr:colOff>
      <xdr:row>56</xdr:row>
      <xdr:rowOff>31021</xdr:rowOff>
    </xdr:to>
    <xdr:sp macro="" textlink="">
      <xdr:nvSpPr>
        <xdr:cNvPr id="369" name="楕円 368"/>
        <xdr:cNvSpPr/>
      </xdr:nvSpPr>
      <xdr:spPr>
        <a:xfrm>
          <a:off x="10426700" y="95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79298</xdr:rowOff>
    </xdr:from>
    <xdr:ext cx="534377" cy="259045"/>
    <xdr:sp macro="" textlink="">
      <xdr:nvSpPr>
        <xdr:cNvPr id="370" name="普通建設事業費該当値テキスト"/>
        <xdr:cNvSpPr txBox="1"/>
      </xdr:nvSpPr>
      <xdr:spPr>
        <a:xfrm>
          <a:off x="10528300" y="950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86538</xdr:rowOff>
    </xdr:from>
    <xdr:to>
      <xdr:col>50</xdr:col>
      <xdr:colOff>165100</xdr:colOff>
      <xdr:row>56</xdr:row>
      <xdr:rowOff>16688</xdr:rowOff>
    </xdr:to>
    <xdr:sp macro="" textlink="">
      <xdr:nvSpPr>
        <xdr:cNvPr id="371" name="楕円 370"/>
        <xdr:cNvSpPr/>
      </xdr:nvSpPr>
      <xdr:spPr>
        <a:xfrm>
          <a:off x="9588500" y="95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33215</xdr:rowOff>
    </xdr:from>
    <xdr:ext cx="534377" cy="259045"/>
    <xdr:sp macro="" textlink="">
      <xdr:nvSpPr>
        <xdr:cNvPr id="372" name="テキスト ボックス 371"/>
        <xdr:cNvSpPr txBox="1"/>
      </xdr:nvSpPr>
      <xdr:spPr>
        <a:xfrm>
          <a:off x="9372111" y="929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133324</xdr:rowOff>
    </xdr:from>
    <xdr:to>
      <xdr:col>46</xdr:col>
      <xdr:colOff>38100</xdr:colOff>
      <xdr:row>57</xdr:row>
      <xdr:rowOff>63474</xdr:rowOff>
    </xdr:to>
    <xdr:sp macro="" textlink="">
      <xdr:nvSpPr>
        <xdr:cNvPr id="373" name="楕円 372"/>
        <xdr:cNvSpPr/>
      </xdr:nvSpPr>
      <xdr:spPr>
        <a:xfrm>
          <a:off x="8699500" y="97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54601</xdr:rowOff>
    </xdr:from>
    <xdr:ext cx="534377" cy="259045"/>
    <xdr:sp macro="" textlink="">
      <xdr:nvSpPr>
        <xdr:cNvPr id="374" name="テキスト ボックス 373"/>
        <xdr:cNvSpPr txBox="1"/>
      </xdr:nvSpPr>
      <xdr:spPr>
        <a:xfrm>
          <a:off x="8483111" y="98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41122</xdr:rowOff>
    </xdr:from>
    <xdr:to>
      <xdr:col>41</xdr:col>
      <xdr:colOff>101600</xdr:colOff>
      <xdr:row>55</xdr:row>
      <xdr:rowOff>142722</xdr:rowOff>
    </xdr:to>
    <xdr:sp macro="" textlink="">
      <xdr:nvSpPr>
        <xdr:cNvPr id="375" name="楕円 374"/>
        <xdr:cNvSpPr/>
      </xdr:nvSpPr>
      <xdr:spPr>
        <a:xfrm>
          <a:off x="7810500" y="94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159249</xdr:rowOff>
    </xdr:from>
    <xdr:ext cx="534377" cy="259045"/>
    <xdr:sp macro="" textlink="">
      <xdr:nvSpPr>
        <xdr:cNvPr id="376" name="テキスト ボックス 375"/>
        <xdr:cNvSpPr txBox="1"/>
      </xdr:nvSpPr>
      <xdr:spPr>
        <a:xfrm>
          <a:off x="7594111" y="92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80610</xdr:rowOff>
    </xdr:from>
    <xdr:to>
      <xdr:col>36</xdr:col>
      <xdr:colOff>165100</xdr:colOff>
      <xdr:row>56</xdr:row>
      <xdr:rowOff>10760</xdr:rowOff>
    </xdr:to>
    <xdr:sp macro="" textlink="">
      <xdr:nvSpPr>
        <xdr:cNvPr id="377" name="楕円 376"/>
        <xdr:cNvSpPr/>
      </xdr:nvSpPr>
      <xdr:spPr>
        <a:xfrm>
          <a:off x="6921500" y="951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27287</xdr:rowOff>
    </xdr:from>
    <xdr:ext cx="534377" cy="259045"/>
    <xdr:sp macro="" textlink="">
      <xdr:nvSpPr>
        <xdr:cNvPr id="378" name="テキスト ボックス 377"/>
        <xdr:cNvSpPr txBox="1"/>
      </xdr:nvSpPr>
      <xdr:spPr>
        <a:xfrm>
          <a:off x="6705111" y="928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94045</xdr:rowOff>
    </xdr:from>
    <xdr:to>
      <xdr:col>55</xdr:col>
      <xdr:colOff>0</xdr:colOff>
      <xdr:row>79</xdr:row>
      <xdr:rowOff>97093</xdr:rowOff>
    </xdr:to>
    <xdr:cxnSp macro="">
      <xdr:nvCxnSpPr>
        <xdr:cNvPr id="409" name="直線コネクタ 408"/>
        <xdr:cNvCxnSpPr/>
      </xdr:nvCxnSpPr>
      <xdr:spPr>
        <a:xfrm flipV="1">
          <a:off x="9639300" y="1363859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87982</xdr:rowOff>
    </xdr:from>
    <xdr:to>
      <xdr:col>50</xdr:col>
      <xdr:colOff>114300</xdr:colOff>
      <xdr:row>79</xdr:row>
      <xdr:rowOff>97093</xdr:rowOff>
    </xdr:to>
    <xdr:cxnSp macro="">
      <xdr:nvCxnSpPr>
        <xdr:cNvPr id="412" name="直線コネクタ 411"/>
        <xdr:cNvCxnSpPr/>
      </xdr:nvCxnSpPr>
      <xdr:spPr>
        <a:xfrm>
          <a:off x="8750300" y="13632532"/>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21786</xdr:rowOff>
    </xdr:from>
    <xdr:to>
      <xdr:col>45</xdr:col>
      <xdr:colOff>177800</xdr:colOff>
      <xdr:row>79</xdr:row>
      <xdr:rowOff>87982</xdr:rowOff>
    </xdr:to>
    <xdr:cxnSp macro="">
      <xdr:nvCxnSpPr>
        <xdr:cNvPr id="415" name="直線コネクタ 414"/>
        <xdr:cNvCxnSpPr/>
      </xdr:nvCxnSpPr>
      <xdr:spPr>
        <a:xfrm>
          <a:off x="7861300" y="13566336"/>
          <a:ext cx="889000" cy="6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21786</xdr:rowOff>
    </xdr:from>
    <xdr:to>
      <xdr:col>41</xdr:col>
      <xdr:colOff>50800</xdr:colOff>
      <xdr:row>79</xdr:row>
      <xdr:rowOff>69704</xdr:rowOff>
    </xdr:to>
    <xdr:cxnSp macro="">
      <xdr:nvCxnSpPr>
        <xdr:cNvPr id="418" name="直線コネクタ 417"/>
        <xdr:cNvCxnSpPr/>
      </xdr:nvCxnSpPr>
      <xdr:spPr>
        <a:xfrm flipV="1">
          <a:off x="6972300" y="13566336"/>
          <a:ext cx="889000" cy="4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43245</xdr:rowOff>
    </xdr:from>
    <xdr:to>
      <xdr:col>55</xdr:col>
      <xdr:colOff>50800</xdr:colOff>
      <xdr:row>79</xdr:row>
      <xdr:rowOff>144845</xdr:rowOff>
    </xdr:to>
    <xdr:sp macro="" textlink="">
      <xdr:nvSpPr>
        <xdr:cNvPr id="428" name="楕円 427"/>
        <xdr:cNvSpPr/>
      </xdr:nvSpPr>
      <xdr:spPr>
        <a:xfrm>
          <a:off x="10426700" y="135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129622</xdr:rowOff>
    </xdr:from>
    <xdr:ext cx="378565" cy="259045"/>
    <xdr:sp macro="" textlink="">
      <xdr:nvSpPr>
        <xdr:cNvPr id="429" name="普通建設事業費 （ うち新規整備　）該当値テキスト"/>
        <xdr:cNvSpPr txBox="1"/>
      </xdr:nvSpPr>
      <xdr:spPr>
        <a:xfrm>
          <a:off x="10528300" y="13502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46293</xdr:rowOff>
    </xdr:from>
    <xdr:to>
      <xdr:col>50</xdr:col>
      <xdr:colOff>165100</xdr:colOff>
      <xdr:row>79</xdr:row>
      <xdr:rowOff>147893</xdr:rowOff>
    </xdr:to>
    <xdr:sp macro="" textlink="">
      <xdr:nvSpPr>
        <xdr:cNvPr id="430" name="楕円 429"/>
        <xdr:cNvSpPr/>
      </xdr:nvSpPr>
      <xdr:spPr>
        <a:xfrm>
          <a:off x="9588500" y="135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139020</xdr:rowOff>
    </xdr:from>
    <xdr:ext cx="378565" cy="259045"/>
    <xdr:sp macro="" textlink="">
      <xdr:nvSpPr>
        <xdr:cNvPr id="431" name="テキスト ボックス 430"/>
        <xdr:cNvSpPr txBox="1"/>
      </xdr:nvSpPr>
      <xdr:spPr>
        <a:xfrm>
          <a:off x="9450017" y="136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37182</xdr:rowOff>
    </xdr:from>
    <xdr:to>
      <xdr:col>46</xdr:col>
      <xdr:colOff>38100</xdr:colOff>
      <xdr:row>79</xdr:row>
      <xdr:rowOff>138782</xdr:rowOff>
    </xdr:to>
    <xdr:sp macro="" textlink="">
      <xdr:nvSpPr>
        <xdr:cNvPr id="432" name="楕円 431"/>
        <xdr:cNvSpPr/>
      </xdr:nvSpPr>
      <xdr:spPr>
        <a:xfrm>
          <a:off x="8699500" y="135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129909</xdr:rowOff>
    </xdr:from>
    <xdr:ext cx="469744" cy="259045"/>
    <xdr:sp macro="" textlink="">
      <xdr:nvSpPr>
        <xdr:cNvPr id="433" name="テキスト ボックス 432"/>
        <xdr:cNvSpPr txBox="1"/>
      </xdr:nvSpPr>
      <xdr:spPr>
        <a:xfrm>
          <a:off x="8515428" y="1367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142436</xdr:rowOff>
    </xdr:from>
    <xdr:to>
      <xdr:col>41</xdr:col>
      <xdr:colOff>101600</xdr:colOff>
      <xdr:row>79</xdr:row>
      <xdr:rowOff>72586</xdr:rowOff>
    </xdr:to>
    <xdr:sp macro="" textlink="">
      <xdr:nvSpPr>
        <xdr:cNvPr id="434" name="楕円 433"/>
        <xdr:cNvSpPr/>
      </xdr:nvSpPr>
      <xdr:spPr>
        <a:xfrm>
          <a:off x="7810500" y="135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63713</xdr:rowOff>
    </xdr:from>
    <xdr:ext cx="469744" cy="259045"/>
    <xdr:sp macro="" textlink="">
      <xdr:nvSpPr>
        <xdr:cNvPr id="435" name="テキスト ボックス 434"/>
        <xdr:cNvSpPr txBox="1"/>
      </xdr:nvSpPr>
      <xdr:spPr>
        <a:xfrm>
          <a:off x="7626428" y="136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18904</xdr:rowOff>
    </xdr:from>
    <xdr:to>
      <xdr:col>36</xdr:col>
      <xdr:colOff>165100</xdr:colOff>
      <xdr:row>79</xdr:row>
      <xdr:rowOff>120504</xdr:rowOff>
    </xdr:to>
    <xdr:sp macro="" textlink="">
      <xdr:nvSpPr>
        <xdr:cNvPr id="436" name="楕円 435"/>
        <xdr:cNvSpPr/>
      </xdr:nvSpPr>
      <xdr:spPr>
        <a:xfrm>
          <a:off x="6921500" y="135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111631</xdr:rowOff>
    </xdr:from>
    <xdr:ext cx="469744" cy="259045"/>
    <xdr:sp macro="" textlink="">
      <xdr:nvSpPr>
        <xdr:cNvPr id="437" name="テキスト ボックス 436"/>
        <xdr:cNvSpPr txBox="1"/>
      </xdr:nvSpPr>
      <xdr:spPr>
        <a:xfrm>
          <a:off x="6737428" y="1365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160489</xdr:rowOff>
    </xdr:from>
    <xdr:to>
      <xdr:col>55</xdr:col>
      <xdr:colOff>0</xdr:colOff>
      <xdr:row>94</xdr:row>
      <xdr:rowOff>15227</xdr:rowOff>
    </xdr:to>
    <xdr:cxnSp macro="">
      <xdr:nvCxnSpPr>
        <xdr:cNvPr id="466" name="直線コネクタ 465"/>
        <xdr:cNvCxnSpPr/>
      </xdr:nvCxnSpPr>
      <xdr:spPr>
        <a:xfrm flipV="1">
          <a:off x="9639300" y="16105339"/>
          <a:ext cx="838200" cy="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15227</xdr:rowOff>
    </xdr:from>
    <xdr:to>
      <xdr:col>50</xdr:col>
      <xdr:colOff>114300</xdr:colOff>
      <xdr:row>96</xdr:row>
      <xdr:rowOff>83910</xdr:rowOff>
    </xdr:to>
    <xdr:cxnSp macro="">
      <xdr:nvCxnSpPr>
        <xdr:cNvPr id="469" name="直線コネクタ 468"/>
        <xdr:cNvCxnSpPr/>
      </xdr:nvCxnSpPr>
      <xdr:spPr>
        <a:xfrm flipV="1">
          <a:off x="8750300" y="16131527"/>
          <a:ext cx="889000" cy="4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168300</xdr:rowOff>
    </xdr:from>
    <xdr:to>
      <xdr:col>45</xdr:col>
      <xdr:colOff>177800</xdr:colOff>
      <xdr:row>96</xdr:row>
      <xdr:rowOff>83910</xdr:rowOff>
    </xdr:to>
    <xdr:cxnSp macro="">
      <xdr:nvCxnSpPr>
        <xdr:cNvPr id="472" name="直線コネクタ 471"/>
        <xdr:cNvCxnSpPr/>
      </xdr:nvCxnSpPr>
      <xdr:spPr>
        <a:xfrm>
          <a:off x="7861300" y="16113150"/>
          <a:ext cx="889000" cy="4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168300</xdr:rowOff>
    </xdr:from>
    <xdr:to>
      <xdr:col>41</xdr:col>
      <xdr:colOff>50800</xdr:colOff>
      <xdr:row>94</xdr:row>
      <xdr:rowOff>95047</xdr:rowOff>
    </xdr:to>
    <xdr:cxnSp macro="">
      <xdr:nvCxnSpPr>
        <xdr:cNvPr id="475" name="直線コネクタ 474"/>
        <xdr:cNvCxnSpPr/>
      </xdr:nvCxnSpPr>
      <xdr:spPr>
        <a:xfrm flipV="1">
          <a:off x="6972300" y="16113150"/>
          <a:ext cx="889000" cy="9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109689</xdr:rowOff>
    </xdr:from>
    <xdr:to>
      <xdr:col>55</xdr:col>
      <xdr:colOff>50800</xdr:colOff>
      <xdr:row>94</xdr:row>
      <xdr:rowOff>39839</xdr:rowOff>
    </xdr:to>
    <xdr:sp macro="" textlink="">
      <xdr:nvSpPr>
        <xdr:cNvPr id="485" name="楕円 484"/>
        <xdr:cNvSpPr/>
      </xdr:nvSpPr>
      <xdr:spPr>
        <a:xfrm>
          <a:off x="10426700" y="160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132566</xdr:rowOff>
    </xdr:from>
    <xdr:ext cx="534377" cy="259045"/>
    <xdr:sp macro="" textlink="">
      <xdr:nvSpPr>
        <xdr:cNvPr id="486" name="普通建設事業費 （ うち更新整備　）該当値テキスト"/>
        <xdr:cNvSpPr txBox="1"/>
      </xdr:nvSpPr>
      <xdr:spPr>
        <a:xfrm>
          <a:off x="10528300" y="159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135877</xdr:rowOff>
    </xdr:from>
    <xdr:to>
      <xdr:col>50</xdr:col>
      <xdr:colOff>165100</xdr:colOff>
      <xdr:row>94</xdr:row>
      <xdr:rowOff>66027</xdr:rowOff>
    </xdr:to>
    <xdr:sp macro="" textlink="">
      <xdr:nvSpPr>
        <xdr:cNvPr id="487" name="楕円 486"/>
        <xdr:cNvSpPr/>
      </xdr:nvSpPr>
      <xdr:spPr>
        <a:xfrm>
          <a:off x="9588500" y="160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82554</xdr:rowOff>
    </xdr:from>
    <xdr:ext cx="534377" cy="259045"/>
    <xdr:sp macro="" textlink="">
      <xdr:nvSpPr>
        <xdr:cNvPr id="488" name="テキスト ボックス 487"/>
        <xdr:cNvSpPr txBox="1"/>
      </xdr:nvSpPr>
      <xdr:spPr>
        <a:xfrm>
          <a:off x="9372111" y="1585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33110</xdr:rowOff>
    </xdr:from>
    <xdr:to>
      <xdr:col>46</xdr:col>
      <xdr:colOff>38100</xdr:colOff>
      <xdr:row>96</xdr:row>
      <xdr:rowOff>134710</xdr:rowOff>
    </xdr:to>
    <xdr:sp macro="" textlink="">
      <xdr:nvSpPr>
        <xdr:cNvPr id="489" name="楕円 488"/>
        <xdr:cNvSpPr/>
      </xdr:nvSpPr>
      <xdr:spPr>
        <a:xfrm>
          <a:off x="8699500" y="164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125837</xdr:rowOff>
    </xdr:from>
    <xdr:ext cx="534377" cy="259045"/>
    <xdr:sp macro="" textlink="">
      <xdr:nvSpPr>
        <xdr:cNvPr id="490" name="テキスト ボックス 489"/>
        <xdr:cNvSpPr txBox="1"/>
      </xdr:nvSpPr>
      <xdr:spPr>
        <a:xfrm>
          <a:off x="8483111" y="1658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117500</xdr:rowOff>
    </xdr:from>
    <xdr:to>
      <xdr:col>41</xdr:col>
      <xdr:colOff>101600</xdr:colOff>
      <xdr:row>94</xdr:row>
      <xdr:rowOff>47650</xdr:rowOff>
    </xdr:to>
    <xdr:sp macro="" textlink="">
      <xdr:nvSpPr>
        <xdr:cNvPr id="491" name="楕円 490"/>
        <xdr:cNvSpPr/>
      </xdr:nvSpPr>
      <xdr:spPr>
        <a:xfrm>
          <a:off x="7810500" y="160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64177</xdr:rowOff>
    </xdr:from>
    <xdr:ext cx="534377" cy="259045"/>
    <xdr:sp macro="" textlink="">
      <xdr:nvSpPr>
        <xdr:cNvPr id="492" name="テキスト ボックス 491"/>
        <xdr:cNvSpPr txBox="1"/>
      </xdr:nvSpPr>
      <xdr:spPr>
        <a:xfrm>
          <a:off x="7594111" y="158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44247</xdr:rowOff>
    </xdr:from>
    <xdr:to>
      <xdr:col>36</xdr:col>
      <xdr:colOff>165100</xdr:colOff>
      <xdr:row>94</xdr:row>
      <xdr:rowOff>145847</xdr:rowOff>
    </xdr:to>
    <xdr:sp macro="" textlink="">
      <xdr:nvSpPr>
        <xdr:cNvPr id="493" name="楕円 492"/>
        <xdr:cNvSpPr/>
      </xdr:nvSpPr>
      <xdr:spPr>
        <a:xfrm>
          <a:off x="6921500" y="161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162374</xdr:rowOff>
    </xdr:from>
    <xdr:ext cx="534377" cy="259045"/>
    <xdr:sp macro="" textlink="">
      <xdr:nvSpPr>
        <xdr:cNvPr id="494" name="テキスト ボックス 493"/>
        <xdr:cNvSpPr txBox="1"/>
      </xdr:nvSpPr>
      <xdr:spPr>
        <a:xfrm>
          <a:off x="6705111" y="159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19963</xdr:rowOff>
    </xdr:from>
    <xdr:to>
      <xdr:col>85</xdr:col>
      <xdr:colOff>127000</xdr:colOff>
      <xdr:row>77</xdr:row>
      <xdr:rowOff>27605</xdr:rowOff>
    </xdr:to>
    <xdr:cxnSp macro="">
      <xdr:nvCxnSpPr>
        <xdr:cNvPr id="632" name="直線コネクタ 631"/>
        <xdr:cNvCxnSpPr/>
      </xdr:nvCxnSpPr>
      <xdr:spPr>
        <a:xfrm flipV="1">
          <a:off x="15481300" y="13221613"/>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27605</xdr:rowOff>
    </xdr:from>
    <xdr:to>
      <xdr:col>81</xdr:col>
      <xdr:colOff>50800</xdr:colOff>
      <xdr:row>77</xdr:row>
      <xdr:rowOff>38005</xdr:rowOff>
    </xdr:to>
    <xdr:cxnSp macro="">
      <xdr:nvCxnSpPr>
        <xdr:cNvPr id="635" name="直線コネクタ 634"/>
        <xdr:cNvCxnSpPr/>
      </xdr:nvCxnSpPr>
      <xdr:spPr>
        <a:xfrm flipV="1">
          <a:off x="14592300" y="13229255"/>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38005</xdr:rowOff>
    </xdr:from>
    <xdr:to>
      <xdr:col>76</xdr:col>
      <xdr:colOff>114300</xdr:colOff>
      <xdr:row>77</xdr:row>
      <xdr:rowOff>67838</xdr:rowOff>
    </xdr:to>
    <xdr:cxnSp macro="">
      <xdr:nvCxnSpPr>
        <xdr:cNvPr id="638" name="直線コネクタ 637"/>
        <xdr:cNvCxnSpPr/>
      </xdr:nvCxnSpPr>
      <xdr:spPr>
        <a:xfrm flipV="1">
          <a:off x="13703300" y="13239655"/>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67838</xdr:rowOff>
    </xdr:from>
    <xdr:to>
      <xdr:col>71</xdr:col>
      <xdr:colOff>177800</xdr:colOff>
      <xdr:row>77</xdr:row>
      <xdr:rowOff>97850</xdr:rowOff>
    </xdr:to>
    <xdr:cxnSp macro="">
      <xdr:nvCxnSpPr>
        <xdr:cNvPr id="641" name="直線コネクタ 640"/>
        <xdr:cNvCxnSpPr/>
      </xdr:nvCxnSpPr>
      <xdr:spPr>
        <a:xfrm flipV="1">
          <a:off x="12814300" y="13269488"/>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140613</xdr:rowOff>
    </xdr:from>
    <xdr:to>
      <xdr:col>85</xdr:col>
      <xdr:colOff>177800</xdr:colOff>
      <xdr:row>77</xdr:row>
      <xdr:rowOff>70763</xdr:rowOff>
    </xdr:to>
    <xdr:sp macro="" textlink="">
      <xdr:nvSpPr>
        <xdr:cNvPr id="651" name="楕円 650"/>
        <xdr:cNvSpPr/>
      </xdr:nvSpPr>
      <xdr:spPr>
        <a:xfrm>
          <a:off x="16268700" y="131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119040</xdr:rowOff>
    </xdr:from>
    <xdr:ext cx="534377" cy="259045"/>
    <xdr:sp macro="" textlink="">
      <xdr:nvSpPr>
        <xdr:cNvPr id="652" name="公債費該当値テキスト"/>
        <xdr:cNvSpPr txBox="1"/>
      </xdr:nvSpPr>
      <xdr:spPr>
        <a:xfrm>
          <a:off x="16370300" y="1314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148255</xdr:rowOff>
    </xdr:from>
    <xdr:to>
      <xdr:col>81</xdr:col>
      <xdr:colOff>101600</xdr:colOff>
      <xdr:row>77</xdr:row>
      <xdr:rowOff>78405</xdr:rowOff>
    </xdr:to>
    <xdr:sp macro="" textlink="">
      <xdr:nvSpPr>
        <xdr:cNvPr id="653" name="楕円 652"/>
        <xdr:cNvSpPr/>
      </xdr:nvSpPr>
      <xdr:spPr>
        <a:xfrm>
          <a:off x="15430500" y="131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69532</xdr:rowOff>
    </xdr:from>
    <xdr:ext cx="534377" cy="259045"/>
    <xdr:sp macro="" textlink="">
      <xdr:nvSpPr>
        <xdr:cNvPr id="654" name="テキスト ボックス 653"/>
        <xdr:cNvSpPr txBox="1"/>
      </xdr:nvSpPr>
      <xdr:spPr>
        <a:xfrm>
          <a:off x="15214111" y="132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158655</xdr:rowOff>
    </xdr:from>
    <xdr:to>
      <xdr:col>76</xdr:col>
      <xdr:colOff>165100</xdr:colOff>
      <xdr:row>77</xdr:row>
      <xdr:rowOff>88805</xdr:rowOff>
    </xdr:to>
    <xdr:sp macro="" textlink="">
      <xdr:nvSpPr>
        <xdr:cNvPr id="655" name="楕円 654"/>
        <xdr:cNvSpPr/>
      </xdr:nvSpPr>
      <xdr:spPr>
        <a:xfrm>
          <a:off x="14541500" y="131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79932</xdr:rowOff>
    </xdr:from>
    <xdr:ext cx="534377" cy="259045"/>
    <xdr:sp macro="" textlink="">
      <xdr:nvSpPr>
        <xdr:cNvPr id="656" name="テキスト ボックス 655"/>
        <xdr:cNvSpPr txBox="1"/>
      </xdr:nvSpPr>
      <xdr:spPr>
        <a:xfrm>
          <a:off x="14325111" y="1328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17038</xdr:rowOff>
    </xdr:from>
    <xdr:to>
      <xdr:col>72</xdr:col>
      <xdr:colOff>38100</xdr:colOff>
      <xdr:row>77</xdr:row>
      <xdr:rowOff>118638</xdr:rowOff>
    </xdr:to>
    <xdr:sp macro="" textlink="">
      <xdr:nvSpPr>
        <xdr:cNvPr id="657" name="楕円 656"/>
        <xdr:cNvSpPr/>
      </xdr:nvSpPr>
      <xdr:spPr>
        <a:xfrm>
          <a:off x="13652500" y="132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109765</xdr:rowOff>
    </xdr:from>
    <xdr:ext cx="534377" cy="259045"/>
    <xdr:sp macro="" textlink="">
      <xdr:nvSpPr>
        <xdr:cNvPr id="658" name="テキスト ボックス 657"/>
        <xdr:cNvSpPr txBox="1"/>
      </xdr:nvSpPr>
      <xdr:spPr>
        <a:xfrm>
          <a:off x="13436111" y="133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47050</xdr:rowOff>
    </xdr:from>
    <xdr:to>
      <xdr:col>67</xdr:col>
      <xdr:colOff>101600</xdr:colOff>
      <xdr:row>77</xdr:row>
      <xdr:rowOff>148650</xdr:rowOff>
    </xdr:to>
    <xdr:sp macro="" textlink="">
      <xdr:nvSpPr>
        <xdr:cNvPr id="659" name="楕円 658"/>
        <xdr:cNvSpPr/>
      </xdr:nvSpPr>
      <xdr:spPr>
        <a:xfrm>
          <a:off x="12763500" y="132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139777</xdr:rowOff>
    </xdr:from>
    <xdr:ext cx="534377" cy="259045"/>
    <xdr:sp macro="" textlink="">
      <xdr:nvSpPr>
        <xdr:cNvPr id="660" name="テキスト ボックス 659"/>
        <xdr:cNvSpPr txBox="1"/>
      </xdr:nvSpPr>
      <xdr:spPr>
        <a:xfrm>
          <a:off x="12547111" y="133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21121</xdr:rowOff>
    </xdr:from>
    <xdr:to>
      <xdr:col>85</xdr:col>
      <xdr:colOff>127000</xdr:colOff>
      <xdr:row>98</xdr:row>
      <xdr:rowOff>23737</xdr:rowOff>
    </xdr:to>
    <xdr:cxnSp macro="">
      <xdr:nvCxnSpPr>
        <xdr:cNvPr id="687" name="直線コネクタ 686"/>
        <xdr:cNvCxnSpPr/>
      </xdr:nvCxnSpPr>
      <xdr:spPr>
        <a:xfrm flipV="1">
          <a:off x="15481300" y="16823221"/>
          <a:ext cx="8382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23737</xdr:rowOff>
    </xdr:from>
    <xdr:to>
      <xdr:col>81</xdr:col>
      <xdr:colOff>50800</xdr:colOff>
      <xdr:row>98</xdr:row>
      <xdr:rowOff>100372</xdr:rowOff>
    </xdr:to>
    <xdr:cxnSp macro="">
      <xdr:nvCxnSpPr>
        <xdr:cNvPr id="690" name="直線コネクタ 689"/>
        <xdr:cNvCxnSpPr/>
      </xdr:nvCxnSpPr>
      <xdr:spPr>
        <a:xfrm flipV="1">
          <a:off x="14592300" y="16825837"/>
          <a:ext cx="889000" cy="7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64024</xdr:rowOff>
    </xdr:from>
    <xdr:to>
      <xdr:col>76</xdr:col>
      <xdr:colOff>114300</xdr:colOff>
      <xdr:row>98</xdr:row>
      <xdr:rowOff>100372</xdr:rowOff>
    </xdr:to>
    <xdr:cxnSp macro="">
      <xdr:nvCxnSpPr>
        <xdr:cNvPr id="693" name="直線コネクタ 692"/>
        <xdr:cNvCxnSpPr/>
      </xdr:nvCxnSpPr>
      <xdr:spPr>
        <a:xfrm>
          <a:off x="13703300" y="16523224"/>
          <a:ext cx="889000" cy="3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64024</xdr:rowOff>
    </xdr:from>
    <xdr:to>
      <xdr:col>71</xdr:col>
      <xdr:colOff>177800</xdr:colOff>
      <xdr:row>97</xdr:row>
      <xdr:rowOff>122682</xdr:rowOff>
    </xdr:to>
    <xdr:cxnSp macro="">
      <xdr:nvCxnSpPr>
        <xdr:cNvPr id="696" name="直線コネクタ 695"/>
        <xdr:cNvCxnSpPr/>
      </xdr:nvCxnSpPr>
      <xdr:spPr>
        <a:xfrm flipV="1">
          <a:off x="12814300" y="16523224"/>
          <a:ext cx="889000" cy="23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141771</xdr:rowOff>
    </xdr:from>
    <xdr:to>
      <xdr:col>85</xdr:col>
      <xdr:colOff>177800</xdr:colOff>
      <xdr:row>98</xdr:row>
      <xdr:rowOff>71921</xdr:rowOff>
    </xdr:to>
    <xdr:sp macro="" textlink="">
      <xdr:nvSpPr>
        <xdr:cNvPr id="706" name="楕円 705"/>
        <xdr:cNvSpPr/>
      </xdr:nvSpPr>
      <xdr:spPr>
        <a:xfrm>
          <a:off x="16268700" y="167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56698</xdr:rowOff>
    </xdr:from>
    <xdr:ext cx="534377" cy="259045"/>
    <xdr:sp macro="" textlink="">
      <xdr:nvSpPr>
        <xdr:cNvPr id="707" name="積立金該当値テキスト"/>
        <xdr:cNvSpPr txBox="1"/>
      </xdr:nvSpPr>
      <xdr:spPr>
        <a:xfrm>
          <a:off x="16370300" y="166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144387</xdr:rowOff>
    </xdr:from>
    <xdr:to>
      <xdr:col>81</xdr:col>
      <xdr:colOff>101600</xdr:colOff>
      <xdr:row>98</xdr:row>
      <xdr:rowOff>74537</xdr:rowOff>
    </xdr:to>
    <xdr:sp macro="" textlink="">
      <xdr:nvSpPr>
        <xdr:cNvPr id="708" name="楕円 707"/>
        <xdr:cNvSpPr/>
      </xdr:nvSpPr>
      <xdr:spPr>
        <a:xfrm>
          <a:off x="15430500" y="167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65664</xdr:rowOff>
    </xdr:from>
    <xdr:ext cx="534377" cy="259045"/>
    <xdr:sp macro="" textlink="">
      <xdr:nvSpPr>
        <xdr:cNvPr id="709" name="テキスト ボックス 708"/>
        <xdr:cNvSpPr txBox="1"/>
      </xdr:nvSpPr>
      <xdr:spPr>
        <a:xfrm>
          <a:off x="15214111" y="168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49572</xdr:rowOff>
    </xdr:from>
    <xdr:to>
      <xdr:col>76</xdr:col>
      <xdr:colOff>165100</xdr:colOff>
      <xdr:row>98</xdr:row>
      <xdr:rowOff>151172</xdr:rowOff>
    </xdr:to>
    <xdr:sp macro="" textlink="">
      <xdr:nvSpPr>
        <xdr:cNvPr id="710" name="楕円 709"/>
        <xdr:cNvSpPr/>
      </xdr:nvSpPr>
      <xdr:spPr>
        <a:xfrm>
          <a:off x="14541500" y="1685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142299</xdr:rowOff>
    </xdr:from>
    <xdr:ext cx="469744" cy="259045"/>
    <xdr:sp macro="" textlink="">
      <xdr:nvSpPr>
        <xdr:cNvPr id="711" name="テキスト ボックス 710"/>
        <xdr:cNvSpPr txBox="1"/>
      </xdr:nvSpPr>
      <xdr:spPr>
        <a:xfrm>
          <a:off x="14357428" y="1694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13224</xdr:rowOff>
    </xdr:from>
    <xdr:to>
      <xdr:col>72</xdr:col>
      <xdr:colOff>38100</xdr:colOff>
      <xdr:row>96</xdr:row>
      <xdr:rowOff>114824</xdr:rowOff>
    </xdr:to>
    <xdr:sp macro="" textlink="">
      <xdr:nvSpPr>
        <xdr:cNvPr id="712" name="楕円 711"/>
        <xdr:cNvSpPr/>
      </xdr:nvSpPr>
      <xdr:spPr>
        <a:xfrm>
          <a:off x="13652500" y="1647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131351</xdr:rowOff>
    </xdr:from>
    <xdr:ext cx="534377" cy="259045"/>
    <xdr:sp macro="" textlink="">
      <xdr:nvSpPr>
        <xdr:cNvPr id="713" name="テキスト ボックス 712"/>
        <xdr:cNvSpPr txBox="1"/>
      </xdr:nvSpPr>
      <xdr:spPr>
        <a:xfrm>
          <a:off x="13436111" y="1624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71882</xdr:rowOff>
    </xdr:from>
    <xdr:to>
      <xdr:col>67</xdr:col>
      <xdr:colOff>101600</xdr:colOff>
      <xdr:row>98</xdr:row>
      <xdr:rowOff>2032</xdr:rowOff>
    </xdr:to>
    <xdr:sp macro="" textlink="">
      <xdr:nvSpPr>
        <xdr:cNvPr id="714" name="楕円 713"/>
        <xdr:cNvSpPr/>
      </xdr:nvSpPr>
      <xdr:spPr>
        <a:xfrm>
          <a:off x="12763500" y="167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164609</xdr:rowOff>
    </xdr:from>
    <xdr:ext cx="534377" cy="259045"/>
    <xdr:sp macro="" textlink="">
      <xdr:nvSpPr>
        <xdr:cNvPr id="715" name="テキスト ボックス 714"/>
        <xdr:cNvSpPr txBox="1"/>
      </xdr:nvSpPr>
      <xdr:spPr>
        <a:xfrm>
          <a:off x="12547111" y="167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28897</xdr:rowOff>
    </xdr:from>
    <xdr:to>
      <xdr:col>116</xdr:col>
      <xdr:colOff>63500</xdr:colOff>
      <xdr:row>77</xdr:row>
      <xdr:rowOff>60034</xdr:rowOff>
    </xdr:to>
    <xdr:cxnSp macro="">
      <xdr:nvCxnSpPr>
        <xdr:cNvPr id="855" name="直線コネクタ 854"/>
        <xdr:cNvCxnSpPr/>
      </xdr:nvCxnSpPr>
      <xdr:spPr>
        <a:xfrm flipV="1">
          <a:off x="21323300" y="13230547"/>
          <a:ext cx="838200" cy="3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60034</xdr:rowOff>
    </xdr:from>
    <xdr:to>
      <xdr:col>111</xdr:col>
      <xdr:colOff>177800</xdr:colOff>
      <xdr:row>77</xdr:row>
      <xdr:rowOff>69679</xdr:rowOff>
    </xdr:to>
    <xdr:cxnSp macro="">
      <xdr:nvCxnSpPr>
        <xdr:cNvPr id="858" name="直線コネクタ 857"/>
        <xdr:cNvCxnSpPr/>
      </xdr:nvCxnSpPr>
      <xdr:spPr>
        <a:xfrm flipV="1">
          <a:off x="20434300" y="13261684"/>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69679</xdr:rowOff>
    </xdr:from>
    <xdr:to>
      <xdr:col>107</xdr:col>
      <xdr:colOff>50800</xdr:colOff>
      <xdr:row>77</xdr:row>
      <xdr:rowOff>95031</xdr:rowOff>
    </xdr:to>
    <xdr:cxnSp macro="">
      <xdr:nvCxnSpPr>
        <xdr:cNvPr id="861" name="直線コネクタ 860"/>
        <xdr:cNvCxnSpPr/>
      </xdr:nvCxnSpPr>
      <xdr:spPr>
        <a:xfrm flipV="1">
          <a:off x="19545300" y="13271329"/>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95031</xdr:rowOff>
    </xdr:from>
    <xdr:to>
      <xdr:col>102</xdr:col>
      <xdr:colOff>114300</xdr:colOff>
      <xdr:row>77</xdr:row>
      <xdr:rowOff>116748</xdr:rowOff>
    </xdr:to>
    <xdr:cxnSp macro="">
      <xdr:nvCxnSpPr>
        <xdr:cNvPr id="864" name="直線コネクタ 863"/>
        <xdr:cNvCxnSpPr/>
      </xdr:nvCxnSpPr>
      <xdr:spPr>
        <a:xfrm flipV="1">
          <a:off x="18656300" y="1329668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149547</xdr:rowOff>
    </xdr:from>
    <xdr:to>
      <xdr:col>116</xdr:col>
      <xdr:colOff>114300</xdr:colOff>
      <xdr:row>77</xdr:row>
      <xdr:rowOff>79697</xdr:rowOff>
    </xdr:to>
    <xdr:sp macro="" textlink="">
      <xdr:nvSpPr>
        <xdr:cNvPr id="874" name="楕円 873"/>
        <xdr:cNvSpPr/>
      </xdr:nvSpPr>
      <xdr:spPr>
        <a:xfrm>
          <a:off x="22110700" y="1317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127974</xdr:rowOff>
    </xdr:from>
    <xdr:ext cx="534377" cy="259045"/>
    <xdr:sp macro="" textlink="">
      <xdr:nvSpPr>
        <xdr:cNvPr id="875" name="繰出金該当値テキスト"/>
        <xdr:cNvSpPr txBox="1"/>
      </xdr:nvSpPr>
      <xdr:spPr>
        <a:xfrm>
          <a:off x="22212300" y="1315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9234</xdr:rowOff>
    </xdr:from>
    <xdr:to>
      <xdr:col>112</xdr:col>
      <xdr:colOff>38100</xdr:colOff>
      <xdr:row>77</xdr:row>
      <xdr:rowOff>110834</xdr:rowOff>
    </xdr:to>
    <xdr:sp macro="" textlink="">
      <xdr:nvSpPr>
        <xdr:cNvPr id="876" name="楕円 875"/>
        <xdr:cNvSpPr/>
      </xdr:nvSpPr>
      <xdr:spPr>
        <a:xfrm>
          <a:off x="21272500" y="13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101961</xdr:rowOff>
    </xdr:from>
    <xdr:ext cx="534377" cy="259045"/>
    <xdr:sp macro="" textlink="">
      <xdr:nvSpPr>
        <xdr:cNvPr id="877" name="テキスト ボックス 876"/>
        <xdr:cNvSpPr txBox="1"/>
      </xdr:nvSpPr>
      <xdr:spPr>
        <a:xfrm>
          <a:off x="21056111" y="133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18879</xdr:rowOff>
    </xdr:from>
    <xdr:to>
      <xdr:col>107</xdr:col>
      <xdr:colOff>101600</xdr:colOff>
      <xdr:row>77</xdr:row>
      <xdr:rowOff>120479</xdr:rowOff>
    </xdr:to>
    <xdr:sp macro="" textlink="">
      <xdr:nvSpPr>
        <xdr:cNvPr id="878" name="楕円 877"/>
        <xdr:cNvSpPr/>
      </xdr:nvSpPr>
      <xdr:spPr>
        <a:xfrm>
          <a:off x="20383500" y="132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111606</xdr:rowOff>
    </xdr:from>
    <xdr:ext cx="534377" cy="259045"/>
    <xdr:sp macro="" textlink="">
      <xdr:nvSpPr>
        <xdr:cNvPr id="879" name="テキスト ボックス 878"/>
        <xdr:cNvSpPr txBox="1"/>
      </xdr:nvSpPr>
      <xdr:spPr>
        <a:xfrm>
          <a:off x="20167111" y="1331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44231</xdr:rowOff>
    </xdr:from>
    <xdr:to>
      <xdr:col>102</xdr:col>
      <xdr:colOff>165100</xdr:colOff>
      <xdr:row>77</xdr:row>
      <xdr:rowOff>145831</xdr:rowOff>
    </xdr:to>
    <xdr:sp macro="" textlink="">
      <xdr:nvSpPr>
        <xdr:cNvPr id="880" name="楕円 879"/>
        <xdr:cNvSpPr/>
      </xdr:nvSpPr>
      <xdr:spPr>
        <a:xfrm>
          <a:off x="19494500" y="132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136958</xdr:rowOff>
    </xdr:from>
    <xdr:ext cx="534377" cy="259045"/>
    <xdr:sp macro="" textlink="">
      <xdr:nvSpPr>
        <xdr:cNvPr id="881" name="テキスト ボックス 880"/>
        <xdr:cNvSpPr txBox="1"/>
      </xdr:nvSpPr>
      <xdr:spPr>
        <a:xfrm>
          <a:off x="19278111" y="1333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65948</xdr:rowOff>
    </xdr:from>
    <xdr:to>
      <xdr:col>98</xdr:col>
      <xdr:colOff>38100</xdr:colOff>
      <xdr:row>77</xdr:row>
      <xdr:rowOff>167548</xdr:rowOff>
    </xdr:to>
    <xdr:sp macro="" textlink="">
      <xdr:nvSpPr>
        <xdr:cNvPr id="882" name="楕円 881"/>
        <xdr:cNvSpPr/>
      </xdr:nvSpPr>
      <xdr:spPr>
        <a:xfrm>
          <a:off x="18605500" y="132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158675</xdr:rowOff>
    </xdr:from>
    <xdr:ext cx="534377" cy="259045"/>
    <xdr:sp macro="" textlink="">
      <xdr:nvSpPr>
        <xdr:cNvPr id="883" name="テキスト ボックス 882"/>
        <xdr:cNvSpPr txBox="1"/>
      </xdr:nvSpPr>
      <xdr:spPr>
        <a:xfrm>
          <a:off x="18389111" y="1336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性質別歳出の住民一人当たりのコストは、普通建設事業費（うち更新整備）を除き類似団体内平均値を下回った。</a:t>
          </a:r>
        </a:p>
        <a:p>
          <a:r>
            <a:rPr kumimoji="1" lang="ja-JP" altLang="en-US" sz="1300">
              <a:latin typeface="ＭＳ Ｐゴシック" panose="020B0600070205080204" pitchFamily="50" charset="-128"/>
              <a:ea typeface="ＭＳ Ｐゴシック" panose="020B0600070205080204" pitchFamily="50" charset="-128"/>
            </a:rPr>
            <a:t>　普通建設事業費については、田富小学校の学校長寿命化等推進事業や保育園施設整備事業の大型事業の建設が進んだが、都市公園建設事業、田富北小学校移転整備事業の建設のピークは過ぎたため、普通建設事業費はやや減少した。</a:t>
          </a:r>
        </a:p>
        <a:p>
          <a:r>
            <a:rPr kumimoji="1" lang="ja-JP" altLang="en-US" sz="1300">
              <a:latin typeface="ＭＳ Ｐゴシック" panose="020B0600070205080204" pitchFamily="50" charset="-128"/>
              <a:ea typeface="ＭＳ Ｐゴシック" panose="020B0600070205080204" pitchFamily="50" charset="-128"/>
            </a:rPr>
            <a:t>　積立金については、リニア沿線公共施設等移転整備基金、財政調整基金の積立は減少したが、ふるさと応援基金、田富よし原処理センター施設事業基金への積立が増加したことにより、やや増加した。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扶助費については、物価高騰対応重点支援給付金給付事業の実施や、子どものための教育・保育給付事業（私立）、生活保護費扶助事業費等が増加したことにより、大きく増加した。</a:t>
          </a:r>
        </a:p>
        <a:p>
          <a:r>
            <a:rPr kumimoji="1" lang="ja-JP" altLang="en-US" sz="1300">
              <a:latin typeface="ＭＳ Ｐゴシック" panose="020B0600070205080204" pitchFamily="50" charset="-128"/>
              <a:ea typeface="ＭＳ Ｐゴシック" panose="020B0600070205080204" pitchFamily="50" charset="-128"/>
            </a:rPr>
            <a:t>　物件費については、企業立地推進事業や新型コロナウイルス接種事業は減少したが、教育振興費やふれあい館等の備品購入費が増加したことにより、やや増加した。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28,350
31.69
17,505,793
15,739,554
1,507,862
8,918,923
16,048,263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54928</xdr:rowOff>
    </xdr:from>
    <xdr:to>
      <xdr:col>24</xdr:col>
      <xdr:colOff>63500</xdr:colOff>
      <xdr:row>36</xdr:row>
      <xdr:rowOff>78359</xdr:rowOff>
    </xdr:to>
    <xdr:cxnSp macro="">
      <xdr:nvCxnSpPr>
        <xdr:cNvPr id="61" name="直線コネクタ 60"/>
        <xdr:cNvCxnSpPr/>
      </xdr:nvCxnSpPr>
      <xdr:spPr>
        <a:xfrm flipV="1">
          <a:off x="3797300" y="6227128"/>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78359</xdr:rowOff>
    </xdr:from>
    <xdr:to>
      <xdr:col>19</xdr:col>
      <xdr:colOff>177800</xdr:colOff>
      <xdr:row>36</xdr:row>
      <xdr:rowOff>121984</xdr:rowOff>
    </xdr:to>
    <xdr:cxnSp macro="">
      <xdr:nvCxnSpPr>
        <xdr:cNvPr id="64" name="直線コネクタ 63"/>
        <xdr:cNvCxnSpPr/>
      </xdr:nvCxnSpPr>
      <xdr:spPr>
        <a:xfrm flipV="1">
          <a:off x="2908300" y="6250559"/>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102172</xdr:rowOff>
    </xdr:from>
    <xdr:to>
      <xdr:col>15</xdr:col>
      <xdr:colOff>50800</xdr:colOff>
      <xdr:row>36</xdr:row>
      <xdr:rowOff>121984</xdr:rowOff>
    </xdr:to>
    <xdr:cxnSp macro="">
      <xdr:nvCxnSpPr>
        <xdr:cNvPr id="67" name="直線コネクタ 66"/>
        <xdr:cNvCxnSpPr/>
      </xdr:nvCxnSpPr>
      <xdr:spPr>
        <a:xfrm>
          <a:off x="2019300" y="627437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80645</xdr:rowOff>
    </xdr:from>
    <xdr:to>
      <xdr:col>10</xdr:col>
      <xdr:colOff>114300</xdr:colOff>
      <xdr:row>36</xdr:row>
      <xdr:rowOff>102172</xdr:rowOff>
    </xdr:to>
    <xdr:cxnSp macro="">
      <xdr:nvCxnSpPr>
        <xdr:cNvPr id="70" name="直線コネクタ 69"/>
        <xdr:cNvCxnSpPr/>
      </xdr:nvCxnSpPr>
      <xdr:spPr>
        <a:xfrm>
          <a:off x="1130300" y="6252845"/>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4128</xdr:rowOff>
    </xdr:from>
    <xdr:to>
      <xdr:col>24</xdr:col>
      <xdr:colOff>114300</xdr:colOff>
      <xdr:row>36</xdr:row>
      <xdr:rowOff>105728</xdr:rowOff>
    </xdr:to>
    <xdr:sp macro="" textlink="">
      <xdr:nvSpPr>
        <xdr:cNvPr id="80" name="楕円 79"/>
        <xdr:cNvSpPr/>
      </xdr:nvSpPr>
      <xdr:spPr>
        <a:xfrm>
          <a:off x="4584700" y="617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154005</xdr:rowOff>
    </xdr:from>
    <xdr:ext cx="469744" cy="259045"/>
    <xdr:sp macro="" textlink="">
      <xdr:nvSpPr>
        <xdr:cNvPr id="81" name="議会費該当値テキスト"/>
        <xdr:cNvSpPr txBox="1"/>
      </xdr:nvSpPr>
      <xdr:spPr>
        <a:xfrm>
          <a:off x="4686300" y="615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27559</xdr:rowOff>
    </xdr:from>
    <xdr:to>
      <xdr:col>20</xdr:col>
      <xdr:colOff>38100</xdr:colOff>
      <xdr:row>36</xdr:row>
      <xdr:rowOff>129159</xdr:rowOff>
    </xdr:to>
    <xdr:sp macro="" textlink="">
      <xdr:nvSpPr>
        <xdr:cNvPr id="82" name="楕円 81"/>
        <xdr:cNvSpPr/>
      </xdr:nvSpPr>
      <xdr:spPr>
        <a:xfrm>
          <a:off x="3746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120286</xdr:rowOff>
    </xdr:from>
    <xdr:ext cx="469744" cy="259045"/>
    <xdr:sp macro="" textlink="">
      <xdr:nvSpPr>
        <xdr:cNvPr id="83" name="テキスト ボックス 82"/>
        <xdr:cNvSpPr txBox="1"/>
      </xdr:nvSpPr>
      <xdr:spPr>
        <a:xfrm>
          <a:off x="3562428" y="62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71184</xdr:rowOff>
    </xdr:from>
    <xdr:to>
      <xdr:col>15</xdr:col>
      <xdr:colOff>101600</xdr:colOff>
      <xdr:row>37</xdr:row>
      <xdr:rowOff>1334</xdr:rowOff>
    </xdr:to>
    <xdr:sp macro="" textlink="">
      <xdr:nvSpPr>
        <xdr:cNvPr id="84" name="楕円 83"/>
        <xdr:cNvSpPr/>
      </xdr:nvSpPr>
      <xdr:spPr>
        <a:xfrm>
          <a:off x="2857500" y="62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163911</xdr:rowOff>
    </xdr:from>
    <xdr:ext cx="469744" cy="259045"/>
    <xdr:sp macro="" textlink="">
      <xdr:nvSpPr>
        <xdr:cNvPr id="85" name="テキスト ボックス 84"/>
        <xdr:cNvSpPr txBox="1"/>
      </xdr:nvSpPr>
      <xdr:spPr>
        <a:xfrm>
          <a:off x="2673428" y="633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51372</xdr:rowOff>
    </xdr:from>
    <xdr:to>
      <xdr:col>10</xdr:col>
      <xdr:colOff>165100</xdr:colOff>
      <xdr:row>36</xdr:row>
      <xdr:rowOff>152972</xdr:rowOff>
    </xdr:to>
    <xdr:sp macro="" textlink="">
      <xdr:nvSpPr>
        <xdr:cNvPr id="86" name="楕円 85"/>
        <xdr:cNvSpPr/>
      </xdr:nvSpPr>
      <xdr:spPr>
        <a:xfrm>
          <a:off x="1968500" y="62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144099</xdr:rowOff>
    </xdr:from>
    <xdr:ext cx="469744" cy="259045"/>
    <xdr:sp macro="" textlink="">
      <xdr:nvSpPr>
        <xdr:cNvPr id="87" name="テキスト ボックス 86"/>
        <xdr:cNvSpPr txBox="1"/>
      </xdr:nvSpPr>
      <xdr:spPr>
        <a:xfrm>
          <a:off x="1784428" y="63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29845</xdr:rowOff>
    </xdr:from>
    <xdr:to>
      <xdr:col>6</xdr:col>
      <xdr:colOff>38100</xdr:colOff>
      <xdr:row>36</xdr:row>
      <xdr:rowOff>131445</xdr:rowOff>
    </xdr:to>
    <xdr:sp macro="" textlink="">
      <xdr:nvSpPr>
        <xdr:cNvPr id="88" name="楕円 87"/>
        <xdr:cNvSpPr/>
      </xdr:nvSpPr>
      <xdr:spPr>
        <a:xfrm>
          <a:off x="1079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122572</xdr:rowOff>
    </xdr:from>
    <xdr:ext cx="469744" cy="259045"/>
    <xdr:sp macro="" textlink="">
      <xdr:nvSpPr>
        <xdr:cNvPr id="89" name="テキスト ボックス 88"/>
        <xdr:cNvSpPr txBox="1"/>
      </xdr:nvSpPr>
      <xdr:spPr>
        <a:xfrm>
          <a:off x="895428"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143159</xdr:rowOff>
    </xdr:from>
    <xdr:to>
      <xdr:col>24</xdr:col>
      <xdr:colOff>63500</xdr:colOff>
      <xdr:row>57</xdr:row>
      <xdr:rowOff>154391</xdr:rowOff>
    </xdr:to>
    <xdr:cxnSp macro="">
      <xdr:nvCxnSpPr>
        <xdr:cNvPr id="118" name="直線コネクタ 117"/>
        <xdr:cNvCxnSpPr/>
      </xdr:nvCxnSpPr>
      <xdr:spPr>
        <a:xfrm>
          <a:off x="3797300" y="9915809"/>
          <a:ext cx="8382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143159</xdr:rowOff>
    </xdr:from>
    <xdr:to>
      <xdr:col>19</xdr:col>
      <xdr:colOff>177800</xdr:colOff>
      <xdr:row>57</xdr:row>
      <xdr:rowOff>166019</xdr:rowOff>
    </xdr:to>
    <xdr:cxnSp macro="">
      <xdr:nvCxnSpPr>
        <xdr:cNvPr id="121" name="直線コネクタ 120"/>
        <xdr:cNvCxnSpPr/>
      </xdr:nvCxnSpPr>
      <xdr:spPr>
        <a:xfrm flipV="1">
          <a:off x="2908300" y="99158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32045</xdr:rowOff>
    </xdr:from>
    <xdr:to>
      <xdr:col>15</xdr:col>
      <xdr:colOff>50800</xdr:colOff>
      <xdr:row>57</xdr:row>
      <xdr:rowOff>166019</xdr:rowOff>
    </xdr:to>
    <xdr:cxnSp macro="">
      <xdr:nvCxnSpPr>
        <xdr:cNvPr id="124" name="直線コネクタ 123"/>
        <xdr:cNvCxnSpPr/>
      </xdr:nvCxnSpPr>
      <xdr:spPr>
        <a:xfrm>
          <a:off x="2019300" y="9804695"/>
          <a:ext cx="889000" cy="1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84504</xdr:rowOff>
    </xdr:from>
    <xdr:to>
      <xdr:col>10</xdr:col>
      <xdr:colOff>114300</xdr:colOff>
      <xdr:row>57</xdr:row>
      <xdr:rowOff>32045</xdr:rowOff>
    </xdr:to>
    <xdr:cxnSp macro="">
      <xdr:nvCxnSpPr>
        <xdr:cNvPr id="127" name="直線コネクタ 126"/>
        <xdr:cNvCxnSpPr/>
      </xdr:nvCxnSpPr>
      <xdr:spPr>
        <a:xfrm>
          <a:off x="1130300" y="9514254"/>
          <a:ext cx="889000" cy="29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103591</xdr:rowOff>
    </xdr:from>
    <xdr:to>
      <xdr:col>24</xdr:col>
      <xdr:colOff>114300</xdr:colOff>
      <xdr:row>58</xdr:row>
      <xdr:rowOff>33741</xdr:rowOff>
    </xdr:to>
    <xdr:sp macro="" textlink="">
      <xdr:nvSpPr>
        <xdr:cNvPr id="137" name="楕円 136"/>
        <xdr:cNvSpPr/>
      </xdr:nvSpPr>
      <xdr:spPr>
        <a:xfrm>
          <a:off x="4584700" y="98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18518</xdr:rowOff>
    </xdr:from>
    <xdr:ext cx="534377" cy="259045"/>
    <xdr:sp macro="" textlink="">
      <xdr:nvSpPr>
        <xdr:cNvPr id="138" name="総務費該当値テキスト"/>
        <xdr:cNvSpPr txBox="1"/>
      </xdr:nvSpPr>
      <xdr:spPr>
        <a:xfrm>
          <a:off x="4686300" y="979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92359</xdr:rowOff>
    </xdr:from>
    <xdr:to>
      <xdr:col>20</xdr:col>
      <xdr:colOff>38100</xdr:colOff>
      <xdr:row>58</xdr:row>
      <xdr:rowOff>22509</xdr:rowOff>
    </xdr:to>
    <xdr:sp macro="" textlink="">
      <xdr:nvSpPr>
        <xdr:cNvPr id="139" name="楕円 138"/>
        <xdr:cNvSpPr/>
      </xdr:nvSpPr>
      <xdr:spPr>
        <a:xfrm>
          <a:off x="3746500" y="98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13636</xdr:rowOff>
    </xdr:from>
    <xdr:ext cx="534377" cy="259045"/>
    <xdr:sp macro="" textlink="">
      <xdr:nvSpPr>
        <xdr:cNvPr id="140" name="テキスト ボックス 139"/>
        <xdr:cNvSpPr txBox="1"/>
      </xdr:nvSpPr>
      <xdr:spPr>
        <a:xfrm>
          <a:off x="3530111" y="99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115219</xdr:rowOff>
    </xdr:from>
    <xdr:to>
      <xdr:col>15</xdr:col>
      <xdr:colOff>101600</xdr:colOff>
      <xdr:row>58</xdr:row>
      <xdr:rowOff>45369</xdr:rowOff>
    </xdr:to>
    <xdr:sp macro="" textlink="">
      <xdr:nvSpPr>
        <xdr:cNvPr id="141" name="楕円 140"/>
        <xdr:cNvSpPr/>
      </xdr:nvSpPr>
      <xdr:spPr>
        <a:xfrm>
          <a:off x="2857500" y="98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36496</xdr:rowOff>
    </xdr:from>
    <xdr:ext cx="534377" cy="259045"/>
    <xdr:sp macro="" textlink="">
      <xdr:nvSpPr>
        <xdr:cNvPr id="142" name="テキスト ボックス 141"/>
        <xdr:cNvSpPr txBox="1"/>
      </xdr:nvSpPr>
      <xdr:spPr>
        <a:xfrm>
          <a:off x="2641111" y="99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152695</xdr:rowOff>
    </xdr:from>
    <xdr:to>
      <xdr:col>10</xdr:col>
      <xdr:colOff>165100</xdr:colOff>
      <xdr:row>57</xdr:row>
      <xdr:rowOff>82845</xdr:rowOff>
    </xdr:to>
    <xdr:sp macro="" textlink="">
      <xdr:nvSpPr>
        <xdr:cNvPr id="143" name="楕円 142"/>
        <xdr:cNvSpPr/>
      </xdr:nvSpPr>
      <xdr:spPr>
        <a:xfrm>
          <a:off x="1968500" y="97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99372</xdr:rowOff>
    </xdr:from>
    <xdr:ext cx="534377" cy="259045"/>
    <xdr:sp macro="" textlink="">
      <xdr:nvSpPr>
        <xdr:cNvPr id="144" name="テキスト ボックス 143"/>
        <xdr:cNvSpPr txBox="1"/>
      </xdr:nvSpPr>
      <xdr:spPr>
        <a:xfrm>
          <a:off x="1752111" y="952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33704</xdr:rowOff>
    </xdr:from>
    <xdr:to>
      <xdr:col>6</xdr:col>
      <xdr:colOff>38100</xdr:colOff>
      <xdr:row>55</xdr:row>
      <xdr:rowOff>135304</xdr:rowOff>
    </xdr:to>
    <xdr:sp macro="" textlink="">
      <xdr:nvSpPr>
        <xdr:cNvPr id="145" name="楕円 144"/>
        <xdr:cNvSpPr/>
      </xdr:nvSpPr>
      <xdr:spPr>
        <a:xfrm>
          <a:off x="1079500" y="94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126431</xdr:rowOff>
    </xdr:from>
    <xdr:ext cx="599010" cy="259045"/>
    <xdr:sp macro="" textlink="">
      <xdr:nvSpPr>
        <xdr:cNvPr id="146" name="テキスト ボックス 145"/>
        <xdr:cNvSpPr txBox="1"/>
      </xdr:nvSpPr>
      <xdr:spPr>
        <a:xfrm>
          <a:off x="830795" y="955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39306</xdr:rowOff>
    </xdr:from>
    <xdr:to>
      <xdr:col>24</xdr:col>
      <xdr:colOff>62865</xdr:colOff>
      <xdr:row>76</xdr:row>
      <xdr:rowOff>150864</xdr:rowOff>
    </xdr:to>
    <xdr:cxnSp macro="">
      <xdr:nvCxnSpPr>
        <xdr:cNvPr id="171" name="直線コネクタ 170"/>
        <xdr:cNvCxnSpPr/>
      </xdr:nvCxnSpPr>
      <xdr:spPr>
        <a:xfrm flipV="1">
          <a:off x="4633595" y="12212256"/>
          <a:ext cx="1270" cy="96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154691</xdr:rowOff>
    </xdr:from>
    <xdr:ext cx="599010" cy="259045"/>
    <xdr:sp macro="" textlink="">
      <xdr:nvSpPr>
        <xdr:cNvPr id="172" name="民生費最小値テキスト"/>
        <xdr:cNvSpPr txBox="1"/>
      </xdr:nvSpPr>
      <xdr:spPr>
        <a:xfrm>
          <a:off x="4686300" y="1318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150864</xdr:rowOff>
    </xdr:from>
    <xdr:to>
      <xdr:col>24</xdr:col>
      <xdr:colOff>152400</xdr:colOff>
      <xdr:row>76</xdr:row>
      <xdr:rowOff>150864</xdr:rowOff>
    </xdr:to>
    <xdr:cxnSp macro="">
      <xdr:nvCxnSpPr>
        <xdr:cNvPr id="173" name="直線コネクタ 172"/>
        <xdr:cNvCxnSpPr/>
      </xdr:nvCxnSpPr>
      <xdr:spPr>
        <a:xfrm>
          <a:off x="4546600" y="131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157433</xdr:rowOff>
    </xdr:from>
    <xdr:ext cx="599010" cy="259045"/>
    <xdr:sp macro="" textlink="">
      <xdr:nvSpPr>
        <xdr:cNvPr id="174" name="民生費最大値テキスト"/>
        <xdr:cNvSpPr txBox="1"/>
      </xdr:nvSpPr>
      <xdr:spPr>
        <a:xfrm>
          <a:off x="4686300" y="11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39306</xdr:rowOff>
    </xdr:from>
    <xdr:to>
      <xdr:col>24</xdr:col>
      <xdr:colOff>152400</xdr:colOff>
      <xdr:row>71</xdr:row>
      <xdr:rowOff>39306</xdr:rowOff>
    </xdr:to>
    <xdr:cxnSp macro="">
      <xdr:nvCxnSpPr>
        <xdr:cNvPr id="175" name="直線コネクタ 174"/>
        <xdr:cNvCxnSpPr/>
      </xdr:nvCxnSpPr>
      <xdr:spPr>
        <a:xfrm>
          <a:off x="4546600" y="1221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146300</xdr:rowOff>
    </xdr:from>
    <xdr:to>
      <xdr:col>24</xdr:col>
      <xdr:colOff>63500</xdr:colOff>
      <xdr:row>76</xdr:row>
      <xdr:rowOff>144219</xdr:rowOff>
    </xdr:to>
    <xdr:cxnSp macro="">
      <xdr:nvCxnSpPr>
        <xdr:cNvPr id="176" name="直線コネクタ 175"/>
        <xdr:cNvCxnSpPr/>
      </xdr:nvCxnSpPr>
      <xdr:spPr>
        <a:xfrm flipV="1">
          <a:off x="3797300" y="13005050"/>
          <a:ext cx="838200" cy="1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159951</xdr:rowOff>
    </xdr:from>
    <xdr:ext cx="599010" cy="259045"/>
    <xdr:sp macro="" textlink="">
      <xdr:nvSpPr>
        <xdr:cNvPr id="177" name="民生費平均値テキスト"/>
        <xdr:cNvSpPr txBox="1"/>
      </xdr:nvSpPr>
      <xdr:spPr>
        <a:xfrm>
          <a:off x="4686300" y="12675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137074</xdr:rowOff>
    </xdr:from>
    <xdr:to>
      <xdr:col>24</xdr:col>
      <xdr:colOff>114300</xdr:colOff>
      <xdr:row>75</xdr:row>
      <xdr:rowOff>67224</xdr:rowOff>
    </xdr:to>
    <xdr:sp macro="" textlink="">
      <xdr:nvSpPr>
        <xdr:cNvPr id="178" name="フローチャート: 判断 177"/>
        <xdr:cNvSpPr/>
      </xdr:nvSpPr>
      <xdr:spPr>
        <a:xfrm>
          <a:off x="4584700" y="128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144219</xdr:rowOff>
    </xdr:from>
    <xdr:to>
      <xdr:col>19</xdr:col>
      <xdr:colOff>177800</xdr:colOff>
      <xdr:row>77</xdr:row>
      <xdr:rowOff>5131</xdr:rowOff>
    </xdr:to>
    <xdr:cxnSp macro="">
      <xdr:nvCxnSpPr>
        <xdr:cNvPr id="179" name="直線コネクタ 178"/>
        <xdr:cNvCxnSpPr/>
      </xdr:nvCxnSpPr>
      <xdr:spPr>
        <a:xfrm flipV="1">
          <a:off x="2908300" y="13174419"/>
          <a:ext cx="889000" cy="3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43576</xdr:rowOff>
    </xdr:from>
    <xdr:to>
      <xdr:col>20</xdr:col>
      <xdr:colOff>38100</xdr:colOff>
      <xdr:row>75</xdr:row>
      <xdr:rowOff>145176</xdr:rowOff>
    </xdr:to>
    <xdr:sp macro="" textlink="">
      <xdr:nvSpPr>
        <xdr:cNvPr id="180" name="フローチャート: 判断 179"/>
        <xdr:cNvSpPr/>
      </xdr:nvSpPr>
      <xdr:spPr>
        <a:xfrm>
          <a:off x="3746500" y="1290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161703</xdr:rowOff>
    </xdr:from>
    <xdr:ext cx="599010" cy="259045"/>
    <xdr:sp macro="" textlink="">
      <xdr:nvSpPr>
        <xdr:cNvPr id="181" name="テキスト ボックス 180"/>
        <xdr:cNvSpPr txBox="1"/>
      </xdr:nvSpPr>
      <xdr:spPr>
        <a:xfrm>
          <a:off x="3497795" y="1267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34970</xdr:rowOff>
    </xdr:from>
    <xdr:to>
      <xdr:col>15</xdr:col>
      <xdr:colOff>50800</xdr:colOff>
      <xdr:row>77</xdr:row>
      <xdr:rowOff>5131</xdr:rowOff>
    </xdr:to>
    <xdr:cxnSp macro="">
      <xdr:nvCxnSpPr>
        <xdr:cNvPr id="182" name="直線コネクタ 181"/>
        <xdr:cNvCxnSpPr/>
      </xdr:nvCxnSpPr>
      <xdr:spPr>
        <a:xfrm>
          <a:off x="2019300" y="13065170"/>
          <a:ext cx="889000" cy="14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127511</xdr:rowOff>
    </xdr:from>
    <xdr:to>
      <xdr:col>15</xdr:col>
      <xdr:colOff>101600</xdr:colOff>
      <xdr:row>76</xdr:row>
      <xdr:rowOff>57662</xdr:rowOff>
    </xdr:to>
    <xdr:sp macro="" textlink="">
      <xdr:nvSpPr>
        <xdr:cNvPr id="183" name="フローチャート: 判断 182"/>
        <xdr:cNvSpPr/>
      </xdr:nvSpPr>
      <xdr:spPr>
        <a:xfrm>
          <a:off x="2857500" y="129862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74188</xdr:rowOff>
    </xdr:from>
    <xdr:ext cx="599010" cy="259045"/>
    <xdr:sp macro="" textlink="">
      <xdr:nvSpPr>
        <xdr:cNvPr id="184" name="テキスト ボックス 183"/>
        <xdr:cNvSpPr txBox="1"/>
      </xdr:nvSpPr>
      <xdr:spPr>
        <a:xfrm>
          <a:off x="2608795" y="1276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34970</xdr:rowOff>
    </xdr:from>
    <xdr:to>
      <xdr:col>10</xdr:col>
      <xdr:colOff>114300</xdr:colOff>
      <xdr:row>77</xdr:row>
      <xdr:rowOff>156876</xdr:rowOff>
    </xdr:to>
    <xdr:cxnSp macro="">
      <xdr:nvCxnSpPr>
        <xdr:cNvPr id="185" name="直線コネクタ 184"/>
        <xdr:cNvCxnSpPr/>
      </xdr:nvCxnSpPr>
      <xdr:spPr>
        <a:xfrm flipV="1">
          <a:off x="1130300" y="13065170"/>
          <a:ext cx="889000" cy="29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56066</xdr:rowOff>
    </xdr:from>
    <xdr:to>
      <xdr:col>10</xdr:col>
      <xdr:colOff>165100</xdr:colOff>
      <xdr:row>75</xdr:row>
      <xdr:rowOff>157665</xdr:rowOff>
    </xdr:to>
    <xdr:sp macro="" textlink="">
      <xdr:nvSpPr>
        <xdr:cNvPr id="186" name="フローチャート: 判断 185"/>
        <xdr:cNvSpPr/>
      </xdr:nvSpPr>
      <xdr:spPr>
        <a:xfrm>
          <a:off x="1968500" y="12914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2743</xdr:rowOff>
    </xdr:from>
    <xdr:ext cx="599010" cy="259045"/>
    <xdr:sp macro="" textlink="">
      <xdr:nvSpPr>
        <xdr:cNvPr id="187" name="テキスト ボックス 186"/>
        <xdr:cNvSpPr txBox="1"/>
      </xdr:nvSpPr>
      <xdr:spPr>
        <a:xfrm>
          <a:off x="1719795" y="1269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74422</xdr:rowOff>
    </xdr:from>
    <xdr:to>
      <xdr:col>6</xdr:col>
      <xdr:colOff>38100</xdr:colOff>
      <xdr:row>77</xdr:row>
      <xdr:rowOff>4572</xdr:rowOff>
    </xdr:to>
    <xdr:sp macro="" textlink="">
      <xdr:nvSpPr>
        <xdr:cNvPr id="188" name="フローチャート: 判断 187"/>
        <xdr:cNvSpPr/>
      </xdr:nvSpPr>
      <xdr:spPr>
        <a:xfrm>
          <a:off x="1079500" y="1310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21099</xdr:rowOff>
    </xdr:from>
    <xdr:ext cx="599010" cy="259045"/>
    <xdr:sp macro="" textlink="">
      <xdr:nvSpPr>
        <xdr:cNvPr id="189" name="テキスト ボックス 188"/>
        <xdr:cNvSpPr txBox="1"/>
      </xdr:nvSpPr>
      <xdr:spPr>
        <a:xfrm>
          <a:off x="830795" y="128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95499</xdr:rowOff>
    </xdr:from>
    <xdr:to>
      <xdr:col>24</xdr:col>
      <xdr:colOff>114300</xdr:colOff>
      <xdr:row>76</xdr:row>
      <xdr:rowOff>25648</xdr:rowOff>
    </xdr:to>
    <xdr:sp macro="" textlink="">
      <xdr:nvSpPr>
        <xdr:cNvPr id="195" name="楕円 194"/>
        <xdr:cNvSpPr/>
      </xdr:nvSpPr>
      <xdr:spPr>
        <a:xfrm>
          <a:off x="4584700" y="129542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73926</xdr:rowOff>
    </xdr:from>
    <xdr:ext cx="599010" cy="259045"/>
    <xdr:sp macro="" textlink="">
      <xdr:nvSpPr>
        <xdr:cNvPr id="196" name="民生費該当値テキスト"/>
        <xdr:cNvSpPr txBox="1"/>
      </xdr:nvSpPr>
      <xdr:spPr>
        <a:xfrm>
          <a:off x="4686300" y="1293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93419</xdr:rowOff>
    </xdr:from>
    <xdr:to>
      <xdr:col>20</xdr:col>
      <xdr:colOff>38100</xdr:colOff>
      <xdr:row>77</xdr:row>
      <xdr:rowOff>23569</xdr:rowOff>
    </xdr:to>
    <xdr:sp macro="" textlink="">
      <xdr:nvSpPr>
        <xdr:cNvPr id="197" name="楕円 196"/>
        <xdr:cNvSpPr/>
      </xdr:nvSpPr>
      <xdr:spPr>
        <a:xfrm>
          <a:off x="3746500" y="1312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14696</xdr:rowOff>
    </xdr:from>
    <xdr:ext cx="599010" cy="259045"/>
    <xdr:sp macro="" textlink="">
      <xdr:nvSpPr>
        <xdr:cNvPr id="198" name="テキスト ボックス 197"/>
        <xdr:cNvSpPr txBox="1"/>
      </xdr:nvSpPr>
      <xdr:spPr>
        <a:xfrm>
          <a:off x="3497795" y="1321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125781</xdr:rowOff>
    </xdr:from>
    <xdr:to>
      <xdr:col>15</xdr:col>
      <xdr:colOff>101600</xdr:colOff>
      <xdr:row>77</xdr:row>
      <xdr:rowOff>55931</xdr:rowOff>
    </xdr:to>
    <xdr:sp macro="" textlink="">
      <xdr:nvSpPr>
        <xdr:cNvPr id="199" name="楕円 198"/>
        <xdr:cNvSpPr/>
      </xdr:nvSpPr>
      <xdr:spPr>
        <a:xfrm>
          <a:off x="2857500" y="1315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47058</xdr:rowOff>
    </xdr:from>
    <xdr:ext cx="599010" cy="259045"/>
    <xdr:sp macro="" textlink="">
      <xdr:nvSpPr>
        <xdr:cNvPr id="200" name="テキスト ボックス 199"/>
        <xdr:cNvSpPr txBox="1"/>
      </xdr:nvSpPr>
      <xdr:spPr>
        <a:xfrm>
          <a:off x="2608795" y="1324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155620</xdr:rowOff>
    </xdr:from>
    <xdr:to>
      <xdr:col>10</xdr:col>
      <xdr:colOff>165100</xdr:colOff>
      <xdr:row>76</xdr:row>
      <xdr:rowOff>85770</xdr:rowOff>
    </xdr:to>
    <xdr:sp macro="" textlink="">
      <xdr:nvSpPr>
        <xdr:cNvPr id="201" name="楕円 200"/>
        <xdr:cNvSpPr/>
      </xdr:nvSpPr>
      <xdr:spPr>
        <a:xfrm>
          <a:off x="1968500" y="130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76897</xdr:rowOff>
    </xdr:from>
    <xdr:ext cx="599010" cy="259045"/>
    <xdr:sp macro="" textlink="">
      <xdr:nvSpPr>
        <xdr:cNvPr id="202" name="テキスト ボックス 201"/>
        <xdr:cNvSpPr txBox="1"/>
      </xdr:nvSpPr>
      <xdr:spPr>
        <a:xfrm>
          <a:off x="1719795" y="1310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106076</xdr:rowOff>
    </xdr:from>
    <xdr:to>
      <xdr:col>6</xdr:col>
      <xdr:colOff>38100</xdr:colOff>
      <xdr:row>78</xdr:row>
      <xdr:rowOff>36226</xdr:rowOff>
    </xdr:to>
    <xdr:sp macro="" textlink="">
      <xdr:nvSpPr>
        <xdr:cNvPr id="203" name="楕円 202"/>
        <xdr:cNvSpPr/>
      </xdr:nvSpPr>
      <xdr:spPr>
        <a:xfrm>
          <a:off x="1079500" y="133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27353</xdr:rowOff>
    </xdr:from>
    <xdr:ext cx="599010" cy="259045"/>
    <xdr:sp macro="" textlink="">
      <xdr:nvSpPr>
        <xdr:cNvPr id="204" name="テキスト ボックス 203"/>
        <xdr:cNvSpPr txBox="1"/>
      </xdr:nvSpPr>
      <xdr:spPr>
        <a:xfrm>
          <a:off x="830795" y="1340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29" name="直線コネクタ 228"/>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0" name="衛生費最小値テキスト"/>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1" name="直線コネクタ 230"/>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2" name="衛生費最大値テキスト"/>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3" name="直線コネクタ 232"/>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108141</xdr:rowOff>
    </xdr:from>
    <xdr:to>
      <xdr:col>24</xdr:col>
      <xdr:colOff>63500</xdr:colOff>
      <xdr:row>98</xdr:row>
      <xdr:rowOff>130315</xdr:rowOff>
    </xdr:to>
    <xdr:cxnSp macro="">
      <xdr:nvCxnSpPr>
        <xdr:cNvPr id="234" name="直線コネクタ 233"/>
        <xdr:cNvCxnSpPr/>
      </xdr:nvCxnSpPr>
      <xdr:spPr>
        <a:xfrm flipV="1">
          <a:off x="3797300" y="16910241"/>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5" name="衛生費平均値テキスト"/>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6" name="フローチャート: 判断 235"/>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96862</xdr:rowOff>
    </xdr:from>
    <xdr:to>
      <xdr:col>19</xdr:col>
      <xdr:colOff>177800</xdr:colOff>
      <xdr:row>98</xdr:row>
      <xdr:rowOff>130315</xdr:rowOff>
    </xdr:to>
    <xdr:cxnSp macro="">
      <xdr:nvCxnSpPr>
        <xdr:cNvPr id="237" name="直線コネクタ 236"/>
        <xdr:cNvCxnSpPr/>
      </xdr:nvCxnSpPr>
      <xdr:spPr>
        <a:xfrm>
          <a:off x="2908300" y="16898962"/>
          <a:ext cx="889000" cy="3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38" name="フローチャート: 判断 237"/>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39" name="テキスト ボックス 238"/>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37261</xdr:rowOff>
    </xdr:from>
    <xdr:to>
      <xdr:col>15</xdr:col>
      <xdr:colOff>50800</xdr:colOff>
      <xdr:row>98</xdr:row>
      <xdr:rowOff>96862</xdr:rowOff>
    </xdr:to>
    <xdr:cxnSp macro="">
      <xdr:nvCxnSpPr>
        <xdr:cNvPr id="240" name="直線コネクタ 239"/>
        <xdr:cNvCxnSpPr/>
      </xdr:nvCxnSpPr>
      <xdr:spPr>
        <a:xfrm>
          <a:off x="2019300" y="16839361"/>
          <a:ext cx="889000" cy="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1" name="フローチャート: 判断 240"/>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2" name="テキスト ボックス 241"/>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37261</xdr:rowOff>
    </xdr:from>
    <xdr:to>
      <xdr:col>10</xdr:col>
      <xdr:colOff>114300</xdr:colOff>
      <xdr:row>99</xdr:row>
      <xdr:rowOff>7734</xdr:rowOff>
    </xdr:to>
    <xdr:cxnSp macro="">
      <xdr:nvCxnSpPr>
        <xdr:cNvPr id="243" name="直線コネクタ 242"/>
        <xdr:cNvCxnSpPr/>
      </xdr:nvCxnSpPr>
      <xdr:spPr>
        <a:xfrm flipV="1">
          <a:off x="1130300" y="16839361"/>
          <a:ext cx="889000" cy="1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4" name="フローチャート: 判断 243"/>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5" name="テキスト ボックス 244"/>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6" name="フローチャート: 判断 245"/>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7" name="テキスト ボックス 246"/>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57341</xdr:rowOff>
    </xdr:from>
    <xdr:to>
      <xdr:col>24</xdr:col>
      <xdr:colOff>114300</xdr:colOff>
      <xdr:row>98</xdr:row>
      <xdr:rowOff>158941</xdr:rowOff>
    </xdr:to>
    <xdr:sp macro="" textlink="">
      <xdr:nvSpPr>
        <xdr:cNvPr id="253" name="楕円 252"/>
        <xdr:cNvSpPr/>
      </xdr:nvSpPr>
      <xdr:spPr>
        <a:xfrm>
          <a:off x="4584700" y="168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143718</xdr:rowOff>
    </xdr:from>
    <xdr:ext cx="534377" cy="259045"/>
    <xdr:sp macro="" textlink="">
      <xdr:nvSpPr>
        <xdr:cNvPr id="254" name="衛生費該当値テキスト"/>
        <xdr:cNvSpPr txBox="1"/>
      </xdr:nvSpPr>
      <xdr:spPr>
        <a:xfrm>
          <a:off x="4686300"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79515</xdr:rowOff>
    </xdr:from>
    <xdr:to>
      <xdr:col>20</xdr:col>
      <xdr:colOff>38100</xdr:colOff>
      <xdr:row>99</xdr:row>
      <xdr:rowOff>9665</xdr:rowOff>
    </xdr:to>
    <xdr:sp macro="" textlink="">
      <xdr:nvSpPr>
        <xdr:cNvPr id="255" name="楕円 254"/>
        <xdr:cNvSpPr/>
      </xdr:nvSpPr>
      <xdr:spPr>
        <a:xfrm>
          <a:off x="3746500" y="168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792</xdr:rowOff>
    </xdr:from>
    <xdr:ext cx="534377" cy="259045"/>
    <xdr:sp macro="" textlink="">
      <xdr:nvSpPr>
        <xdr:cNvPr id="256" name="テキスト ボックス 255"/>
        <xdr:cNvSpPr txBox="1"/>
      </xdr:nvSpPr>
      <xdr:spPr>
        <a:xfrm>
          <a:off x="3530111" y="169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46062</xdr:rowOff>
    </xdr:from>
    <xdr:to>
      <xdr:col>15</xdr:col>
      <xdr:colOff>101600</xdr:colOff>
      <xdr:row>98</xdr:row>
      <xdr:rowOff>147662</xdr:rowOff>
    </xdr:to>
    <xdr:sp macro="" textlink="">
      <xdr:nvSpPr>
        <xdr:cNvPr id="257" name="楕円 256"/>
        <xdr:cNvSpPr/>
      </xdr:nvSpPr>
      <xdr:spPr>
        <a:xfrm>
          <a:off x="2857500" y="168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138789</xdr:rowOff>
    </xdr:from>
    <xdr:ext cx="534377" cy="259045"/>
    <xdr:sp macro="" textlink="">
      <xdr:nvSpPr>
        <xdr:cNvPr id="258" name="テキスト ボックス 257"/>
        <xdr:cNvSpPr txBox="1"/>
      </xdr:nvSpPr>
      <xdr:spPr>
        <a:xfrm>
          <a:off x="2641111" y="169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157911</xdr:rowOff>
    </xdr:from>
    <xdr:to>
      <xdr:col>10</xdr:col>
      <xdr:colOff>165100</xdr:colOff>
      <xdr:row>98</xdr:row>
      <xdr:rowOff>88061</xdr:rowOff>
    </xdr:to>
    <xdr:sp macro="" textlink="">
      <xdr:nvSpPr>
        <xdr:cNvPr id="259" name="楕円 258"/>
        <xdr:cNvSpPr/>
      </xdr:nvSpPr>
      <xdr:spPr>
        <a:xfrm>
          <a:off x="1968500" y="167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79188</xdr:rowOff>
    </xdr:from>
    <xdr:ext cx="534377" cy="259045"/>
    <xdr:sp macro="" textlink="">
      <xdr:nvSpPr>
        <xdr:cNvPr id="260" name="テキスト ボックス 259"/>
        <xdr:cNvSpPr txBox="1"/>
      </xdr:nvSpPr>
      <xdr:spPr>
        <a:xfrm>
          <a:off x="1752111" y="1688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128384</xdr:rowOff>
    </xdr:from>
    <xdr:to>
      <xdr:col>6</xdr:col>
      <xdr:colOff>38100</xdr:colOff>
      <xdr:row>99</xdr:row>
      <xdr:rowOff>58534</xdr:rowOff>
    </xdr:to>
    <xdr:sp macro="" textlink="">
      <xdr:nvSpPr>
        <xdr:cNvPr id="261" name="楕円 260"/>
        <xdr:cNvSpPr/>
      </xdr:nvSpPr>
      <xdr:spPr>
        <a:xfrm>
          <a:off x="1079500" y="169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49661</xdr:rowOff>
    </xdr:from>
    <xdr:ext cx="534377" cy="259045"/>
    <xdr:sp macro="" textlink="">
      <xdr:nvSpPr>
        <xdr:cNvPr id="262" name="テキスト ボックス 261"/>
        <xdr:cNvSpPr txBox="1"/>
      </xdr:nvSpPr>
      <xdr:spPr>
        <a:xfrm>
          <a:off x="863111" y="1702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88" name="直線コネクタ 287"/>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1" name="労働費最大値テキスト"/>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2" name="直線コネクタ 291"/>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59690</xdr:rowOff>
    </xdr:from>
    <xdr:to>
      <xdr:col>55</xdr:col>
      <xdr:colOff>0</xdr:colOff>
      <xdr:row>39</xdr:row>
      <xdr:rowOff>59690</xdr:rowOff>
    </xdr:to>
    <xdr:cxnSp macro="">
      <xdr:nvCxnSpPr>
        <xdr:cNvPr id="293" name="直線コネクタ 292"/>
        <xdr:cNvCxnSpPr/>
      </xdr:nvCxnSpPr>
      <xdr:spPr>
        <a:xfrm>
          <a:off x="9639300" y="6746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4" name="労働費平均値テキスト"/>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5" name="フローチャート: 判断 294"/>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59363</xdr:rowOff>
    </xdr:from>
    <xdr:to>
      <xdr:col>50</xdr:col>
      <xdr:colOff>114300</xdr:colOff>
      <xdr:row>39</xdr:row>
      <xdr:rowOff>59690</xdr:rowOff>
    </xdr:to>
    <xdr:cxnSp macro="">
      <xdr:nvCxnSpPr>
        <xdr:cNvPr id="296" name="直線コネクタ 295"/>
        <xdr:cNvCxnSpPr/>
      </xdr:nvCxnSpPr>
      <xdr:spPr>
        <a:xfrm>
          <a:off x="8750300" y="674591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7" name="フローチャート: 判断 296"/>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298" name="テキスト ボックス 297"/>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59363</xdr:rowOff>
    </xdr:from>
    <xdr:to>
      <xdr:col>45</xdr:col>
      <xdr:colOff>177800</xdr:colOff>
      <xdr:row>39</xdr:row>
      <xdr:rowOff>59363</xdr:rowOff>
    </xdr:to>
    <xdr:cxnSp macro="">
      <xdr:nvCxnSpPr>
        <xdr:cNvPr id="299" name="直線コネクタ 298"/>
        <xdr:cNvCxnSpPr/>
      </xdr:nvCxnSpPr>
      <xdr:spPr>
        <a:xfrm>
          <a:off x="7861300" y="67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0" name="フローチャート: 判断 299"/>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1" name="テキスト ボックス 300"/>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59363</xdr:rowOff>
    </xdr:from>
    <xdr:to>
      <xdr:col>41</xdr:col>
      <xdr:colOff>50800</xdr:colOff>
      <xdr:row>39</xdr:row>
      <xdr:rowOff>59690</xdr:rowOff>
    </xdr:to>
    <xdr:cxnSp macro="">
      <xdr:nvCxnSpPr>
        <xdr:cNvPr id="302" name="直線コネクタ 301"/>
        <xdr:cNvCxnSpPr/>
      </xdr:nvCxnSpPr>
      <xdr:spPr>
        <a:xfrm flipV="1">
          <a:off x="6972300" y="674591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3" name="フローチャート: 判断 302"/>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4" name="テキスト ボックス 303"/>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5" name="フローチャート: 判断 304"/>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6" name="テキスト ボックス 305"/>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8890</xdr:rowOff>
    </xdr:from>
    <xdr:to>
      <xdr:col>55</xdr:col>
      <xdr:colOff>50800</xdr:colOff>
      <xdr:row>39</xdr:row>
      <xdr:rowOff>110490</xdr:rowOff>
    </xdr:to>
    <xdr:sp macro="" textlink="">
      <xdr:nvSpPr>
        <xdr:cNvPr id="312" name="楕円 311"/>
        <xdr:cNvSpPr/>
      </xdr:nvSpPr>
      <xdr:spPr>
        <a:xfrm>
          <a:off x="10426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95267</xdr:rowOff>
    </xdr:from>
    <xdr:ext cx="378565" cy="259045"/>
    <xdr:sp macro="" textlink="">
      <xdr:nvSpPr>
        <xdr:cNvPr id="313" name="労働費該当値テキスト"/>
        <xdr:cNvSpPr txBox="1"/>
      </xdr:nvSpPr>
      <xdr:spPr>
        <a:xfrm>
          <a:off x="10528300" y="661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8890</xdr:rowOff>
    </xdr:from>
    <xdr:to>
      <xdr:col>50</xdr:col>
      <xdr:colOff>165100</xdr:colOff>
      <xdr:row>39</xdr:row>
      <xdr:rowOff>110490</xdr:rowOff>
    </xdr:to>
    <xdr:sp macro="" textlink="">
      <xdr:nvSpPr>
        <xdr:cNvPr id="314" name="楕円 313"/>
        <xdr:cNvSpPr/>
      </xdr:nvSpPr>
      <xdr:spPr>
        <a:xfrm>
          <a:off x="9588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101617</xdr:rowOff>
    </xdr:from>
    <xdr:ext cx="378565" cy="259045"/>
    <xdr:sp macro="" textlink="">
      <xdr:nvSpPr>
        <xdr:cNvPr id="315" name="テキスト ボックス 314"/>
        <xdr:cNvSpPr txBox="1"/>
      </xdr:nvSpPr>
      <xdr:spPr>
        <a:xfrm>
          <a:off x="9450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8563</xdr:rowOff>
    </xdr:from>
    <xdr:to>
      <xdr:col>46</xdr:col>
      <xdr:colOff>38100</xdr:colOff>
      <xdr:row>39</xdr:row>
      <xdr:rowOff>110163</xdr:rowOff>
    </xdr:to>
    <xdr:sp macro="" textlink="">
      <xdr:nvSpPr>
        <xdr:cNvPr id="316" name="楕円 315"/>
        <xdr:cNvSpPr/>
      </xdr:nvSpPr>
      <xdr:spPr>
        <a:xfrm>
          <a:off x="8699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101290</xdr:rowOff>
    </xdr:from>
    <xdr:ext cx="378565" cy="259045"/>
    <xdr:sp macro="" textlink="">
      <xdr:nvSpPr>
        <xdr:cNvPr id="317" name="テキスト ボックス 316"/>
        <xdr:cNvSpPr txBox="1"/>
      </xdr:nvSpPr>
      <xdr:spPr>
        <a:xfrm>
          <a:off x="8561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8563</xdr:rowOff>
    </xdr:from>
    <xdr:to>
      <xdr:col>41</xdr:col>
      <xdr:colOff>101600</xdr:colOff>
      <xdr:row>39</xdr:row>
      <xdr:rowOff>110163</xdr:rowOff>
    </xdr:to>
    <xdr:sp macro="" textlink="">
      <xdr:nvSpPr>
        <xdr:cNvPr id="318" name="楕円 317"/>
        <xdr:cNvSpPr/>
      </xdr:nvSpPr>
      <xdr:spPr>
        <a:xfrm>
          <a:off x="7810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101290</xdr:rowOff>
    </xdr:from>
    <xdr:ext cx="378565" cy="259045"/>
    <xdr:sp macro="" textlink="">
      <xdr:nvSpPr>
        <xdr:cNvPr id="319" name="テキスト ボックス 318"/>
        <xdr:cNvSpPr txBox="1"/>
      </xdr:nvSpPr>
      <xdr:spPr>
        <a:xfrm>
          <a:off x="7672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8890</xdr:rowOff>
    </xdr:from>
    <xdr:to>
      <xdr:col>36</xdr:col>
      <xdr:colOff>165100</xdr:colOff>
      <xdr:row>39</xdr:row>
      <xdr:rowOff>110490</xdr:rowOff>
    </xdr:to>
    <xdr:sp macro="" textlink="">
      <xdr:nvSpPr>
        <xdr:cNvPr id="320" name="楕円 319"/>
        <xdr:cNvSpPr/>
      </xdr:nvSpPr>
      <xdr:spPr>
        <a:xfrm>
          <a:off x="6921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101617</xdr:rowOff>
    </xdr:from>
    <xdr:ext cx="378565" cy="259045"/>
    <xdr:sp macro="" textlink="">
      <xdr:nvSpPr>
        <xdr:cNvPr id="321" name="テキスト ボックス 320"/>
        <xdr:cNvSpPr txBox="1"/>
      </xdr:nvSpPr>
      <xdr:spPr>
        <a:xfrm>
          <a:off x="6783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5" name="直線コネクタ 344"/>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6" name="農林水産業費最小値テキスト"/>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7" name="直線コネクタ 346"/>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48" name="農林水産業費最大値テキスト"/>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49" name="直線コネクタ 348"/>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167132</xdr:rowOff>
    </xdr:from>
    <xdr:to>
      <xdr:col>55</xdr:col>
      <xdr:colOff>0</xdr:colOff>
      <xdr:row>57</xdr:row>
      <xdr:rowOff>29343</xdr:rowOff>
    </xdr:to>
    <xdr:cxnSp macro="">
      <xdr:nvCxnSpPr>
        <xdr:cNvPr id="350" name="直線コネクタ 349"/>
        <xdr:cNvCxnSpPr/>
      </xdr:nvCxnSpPr>
      <xdr:spPr>
        <a:xfrm flipV="1">
          <a:off x="9639300" y="9596882"/>
          <a:ext cx="838200" cy="20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1" name="農林水産業費平均値テキスト"/>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2" name="フローチャート: 判断 351"/>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29343</xdr:rowOff>
    </xdr:from>
    <xdr:to>
      <xdr:col>50</xdr:col>
      <xdr:colOff>114300</xdr:colOff>
      <xdr:row>57</xdr:row>
      <xdr:rowOff>73139</xdr:rowOff>
    </xdr:to>
    <xdr:cxnSp macro="">
      <xdr:nvCxnSpPr>
        <xdr:cNvPr id="353" name="直線コネクタ 352"/>
        <xdr:cNvCxnSpPr/>
      </xdr:nvCxnSpPr>
      <xdr:spPr>
        <a:xfrm flipV="1">
          <a:off x="8750300" y="9801993"/>
          <a:ext cx="889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4" name="フローチャート: 判断 353"/>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5" name="テキスト ボックス 354"/>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73139</xdr:rowOff>
    </xdr:from>
    <xdr:to>
      <xdr:col>45</xdr:col>
      <xdr:colOff>177800</xdr:colOff>
      <xdr:row>57</xdr:row>
      <xdr:rowOff>107315</xdr:rowOff>
    </xdr:to>
    <xdr:cxnSp macro="">
      <xdr:nvCxnSpPr>
        <xdr:cNvPr id="356" name="直線コネクタ 355"/>
        <xdr:cNvCxnSpPr/>
      </xdr:nvCxnSpPr>
      <xdr:spPr>
        <a:xfrm flipV="1">
          <a:off x="7861300" y="9845789"/>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7" name="フローチャート: 判断 356"/>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58" name="テキスト ボックス 357"/>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82264</xdr:rowOff>
    </xdr:from>
    <xdr:to>
      <xdr:col>41</xdr:col>
      <xdr:colOff>50800</xdr:colOff>
      <xdr:row>57</xdr:row>
      <xdr:rowOff>107315</xdr:rowOff>
    </xdr:to>
    <xdr:cxnSp macro="">
      <xdr:nvCxnSpPr>
        <xdr:cNvPr id="359" name="直線コネクタ 358"/>
        <xdr:cNvCxnSpPr/>
      </xdr:nvCxnSpPr>
      <xdr:spPr>
        <a:xfrm>
          <a:off x="6972300" y="9854914"/>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0" name="フローチャート: 判断 359"/>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1" name="テキスト ボックス 360"/>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2" name="フローチャート: 判断 361"/>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3" name="テキスト ボックス 362"/>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116332</xdr:rowOff>
    </xdr:from>
    <xdr:to>
      <xdr:col>55</xdr:col>
      <xdr:colOff>50800</xdr:colOff>
      <xdr:row>56</xdr:row>
      <xdr:rowOff>46482</xdr:rowOff>
    </xdr:to>
    <xdr:sp macro="" textlink="">
      <xdr:nvSpPr>
        <xdr:cNvPr id="369" name="楕円 368"/>
        <xdr:cNvSpPr/>
      </xdr:nvSpPr>
      <xdr:spPr>
        <a:xfrm>
          <a:off x="10426700" y="95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139209</xdr:rowOff>
    </xdr:from>
    <xdr:ext cx="534377" cy="259045"/>
    <xdr:sp macro="" textlink="">
      <xdr:nvSpPr>
        <xdr:cNvPr id="370" name="農林水産業費該当値テキスト"/>
        <xdr:cNvSpPr txBox="1"/>
      </xdr:nvSpPr>
      <xdr:spPr>
        <a:xfrm>
          <a:off x="10528300" y="939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149993</xdr:rowOff>
    </xdr:from>
    <xdr:to>
      <xdr:col>50</xdr:col>
      <xdr:colOff>165100</xdr:colOff>
      <xdr:row>57</xdr:row>
      <xdr:rowOff>80143</xdr:rowOff>
    </xdr:to>
    <xdr:sp macro="" textlink="">
      <xdr:nvSpPr>
        <xdr:cNvPr id="371" name="楕円 370"/>
        <xdr:cNvSpPr/>
      </xdr:nvSpPr>
      <xdr:spPr>
        <a:xfrm>
          <a:off x="9588500" y="97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71270</xdr:rowOff>
    </xdr:from>
    <xdr:ext cx="534377" cy="259045"/>
    <xdr:sp macro="" textlink="">
      <xdr:nvSpPr>
        <xdr:cNvPr id="372" name="テキスト ボックス 371"/>
        <xdr:cNvSpPr txBox="1"/>
      </xdr:nvSpPr>
      <xdr:spPr>
        <a:xfrm>
          <a:off x="9372111" y="98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22339</xdr:rowOff>
    </xdr:from>
    <xdr:to>
      <xdr:col>46</xdr:col>
      <xdr:colOff>38100</xdr:colOff>
      <xdr:row>57</xdr:row>
      <xdr:rowOff>123939</xdr:rowOff>
    </xdr:to>
    <xdr:sp macro="" textlink="">
      <xdr:nvSpPr>
        <xdr:cNvPr id="373" name="楕円 372"/>
        <xdr:cNvSpPr/>
      </xdr:nvSpPr>
      <xdr:spPr>
        <a:xfrm>
          <a:off x="8699500" y="97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115066</xdr:rowOff>
    </xdr:from>
    <xdr:ext cx="534377" cy="259045"/>
    <xdr:sp macro="" textlink="">
      <xdr:nvSpPr>
        <xdr:cNvPr id="374" name="テキスト ボックス 373"/>
        <xdr:cNvSpPr txBox="1"/>
      </xdr:nvSpPr>
      <xdr:spPr>
        <a:xfrm>
          <a:off x="8483111" y="98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56515</xdr:rowOff>
    </xdr:from>
    <xdr:to>
      <xdr:col>41</xdr:col>
      <xdr:colOff>101600</xdr:colOff>
      <xdr:row>57</xdr:row>
      <xdr:rowOff>158115</xdr:rowOff>
    </xdr:to>
    <xdr:sp macro="" textlink="">
      <xdr:nvSpPr>
        <xdr:cNvPr id="375" name="楕円 374"/>
        <xdr:cNvSpPr/>
      </xdr:nvSpPr>
      <xdr:spPr>
        <a:xfrm>
          <a:off x="7810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149242</xdr:rowOff>
    </xdr:from>
    <xdr:ext cx="534377" cy="259045"/>
    <xdr:sp macro="" textlink="">
      <xdr:nvSpPr>
        <xdr:cNvPr id="376" name="テキスト ボックス 375"/>
        <xdr:cNvSpPr txBox="1"/>
      </xdr:nvSpPr>
      <xdr:spPr>
        <a:xfrm>
          <a:off x="7594111" y="99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31464</xdr:rowOff>
    </xdr:from>
    <xdr:to>
      <xdr:col>36</xdr:col>
      <xdr:colOff>165100</xdr:colOff>
      <xdr:row>57</xdr:row>
      <xdr:rowOff>133064</xdr:rowOff>
    </xdr:to>
    <xdr:sp macro="" textlink="">
      <xdr:nvSpPr>
        <xdr:cNvPr id="377" name="楕円 376"/>
        <xdr:cNvSpPr/>
      </xdr:nvSpPr>
      <xdr:spPr>
        <a:xfrm>
          <a:off x="6921500" y="98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124191</xdr:rowOff>
    </xdr:from>
    <xdr:ext cx="534377" cy="259045"/>
    <xdr:sp macro="" textlink="">
      <xdr:nvSpPr>
        <xdr:cNvPr id="378" name="テキスト ボックス 377"/>
        <xdr:cNvSpPr txBox="1"/>
      </xdr:nvSpPr>
      <xdr:spPr>
        <a:xfrm>
          <a:off x="6705111" y="98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2" name="直線コネクタ 401"/>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3" name="商工費最小値テキスト"/>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4" name="直線コネクタ 403"/>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5" name="商工費最大値テキスト"/>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6" name="直線コネクタ 405"/>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4235</xdr:rowOff>
    </xdr:from>
    <xdr:to>
      <xdr:col>55</xdr:col>
      <xdr:colOff>0</xdr:colOff>
      <xdr:row>77</xdr:row>
      <xdr:rowOff>135413</xdr:rowOff>
    </xdr:to>
    <xdr:cxnSp macro="">
      <xdr:nvCxnSpPr>
        <xdr:cNvPr id="407" name="直線コネクタ 406"/>
        <xdr:cNvCxnSpPr/>
      </xdr:nvCxnSpPr>
      <xdr:spPr>
        <a:xfrm>
          <a:off x="9639300" y="13205885"/>
          <a:ext cx="838200" cy="1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08" name="商工費平均値テキスト"/>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09" name="フローチャート: 判断 408"/>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149892</xdr:rowOff>
    </xdr:from>
    <xdr:to>
      <xdr:col>50</xdr:col>
      <xdr:colOff>114300</xdr:colOff>
      <xdr:row>77</xdr:row>
      <xdr:rowOff>4235</xdr:rowOff>
    </xdr:to>
    <xdr:cxnSp macro="">
      <xdr:nvCxnSpPr>
        <xdr:cNvPr id="410" name="直線コネクタ 409"/>
        <xdr:cNvCxnSpPr/>
      </xdr:nvCxnSpPr>
      <xdr:spPr>
        <a:xfrm>
          <a:off x="8750300" y="13180092"/>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1" name="フローチャート: 判断 410"/>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2" name="テキスト ボックス 411"/>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149892</xdr:rowOff>
    </xdr:from>
    <xdr:to>
      <xdr:col>45</xdr:col>
      <xdr:colOff>177800</xdr:colOff>
      <xdr:row>76</xdr:row>
      <xdr:rowOff>158711</xdr:rowOff>
    </xdr:to>
    <xdr:cxnSp macro="">
      <xdr:nvCxnSpPr>
        <xdr:cNvPr id="413" name="直線コネクタ 412"/>
        <xdr:cNvCxnSpPr/>
      </xdr:nvCxnSpPr>
      <xdr:spPr>
        <a:xfrm flipV="1">
          <a:off x="7861300" y="13180092"/>
          <a:ext cx="8890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4" name="フローチャート: 判断 413"/>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5" name="テキスト ボックス 414"/>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158711</xdr:rowOff>
    </xdr:from>
    <xdr:to>
      <xdr:col>41</xdr:col>
      <xdr:colOff>50800</xdr:colOff>
      <xdr:row>78</xdr:row>
      <xdr:rowOff>136613</xdr:rowOff>
    </xdr:to>
    <xdr:cxnSp macro="">
      <xdr:nvCxnSpPr>
        <xdr:cNvPr id="416" name="直線コネクタ 415"/>
        <xdr:cNvCxnSpPr/>
      </xdr:nvCxnSpPr>
      <xdr:spPr>
        <a:xfrm flipV="1">
          <a:off x="6972300" y="13188911"/>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7" name="フローチャート: 判断 416"/>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18" name="テキスト ボックス 417"/>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19" name="フローチャート: 判断 418"/>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0" name="テキスト ボックス 419"/>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84613</xdr:rowOff>
    </xdr:from>
    <xdr:to>
      <xdr:col>55</xdr:col>
      <xdr:colOff>50800</xdr:colOff>
      <xdr:row>78</xdr:row>
      <xdr:rowOff>14763</xdr:rowOff>
    </xdr:to>
    <xdr:sp macro="" textlink="">
      <xdr:nvSpPr>
        <xdr:cNvPr id="426" name="楕円 425"/>
        <xdr:cNvSpPr/>
      </xdr:nvSpPr>
      <xdr:spPr>
        <a:xfrm>
          <a:off x="10426700" y="132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63040</xdr:rowOff>
    </xdr:from>
    <xdr:ext cx="534377" cy="259045"/>
    <xdr:sp macro="" textlink="">
      <xdr:nvSpPr>
        <xdr:cNvPr id="427" name="商工費該当値テキスト"/>
        <xdr:cNvSpPr txBox="1"/>
      </xdr:nvSpPr>
      <xdr:spPr>
        <a:xfrm>
          <a:off x="10528300" y="132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124885</xdr:rowOff>
    </xdr:from>
    <xdr:to>
      <xdr:col>50</xdr:col>
      <xdr:colOff>165100</xdr:colOff>
      <xdr:row>77</xdr:row>
      <xdr:rowOff>55035</xdr:rowOff>
    </xdr:to>
    <xdr:sp macro="" textlink="">
      <xdr:nvSpPr>
        <xdr:cNvPr id="428" name="楕円 427"/>
        <xdr:cNvSpPr/>
      </xdr:nvSpPr>
      <xdr:spPr>
        <a:xfrm>
          <a:off x="9588500" y="131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71562</xdr:rowOff>
    </xdr:from>
    <xdr:ext cx="534377" cy="259045"/>
    <xdr:sp macro="" textlink="">
      <xdr:nvSpPr>
        <xdr:cNvPr id="429" name="テキスト ボックス 428"/>
        <xdr:cNvSpPr txBox="1"/>
      </xdr:nvSpPr>
      <xdr:spPr>
        <a:xfrm>
          <a:off x="9372111" y="129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99092</xdr:rowOff>
    </xdr:from>
    <xdr:to>
      <xdr:col>46</xdr:col>
      <xdr:colOff>38100</xdr:colOff>
      <xdr:row>77</xdr:row>
      <xdr:rowOff>29242</xdr:rowOff>
    </xdr:to>
    <xdr:sp macro="" textlink="">
      <xdr:nvSpPr>
        <xdr:cNvPr id="430" name="楕円 429"/>
        <xdr:cNvSpPr/>
      </xdr:nvSpPr>
      <xdr:spPr>
        <a:xfrm>
          <a:off x="8699500" y="131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20369</xdr:rowOff>
    </xdr:from>
    <xdr:ext cx="534377" cy="259045"/>
    <xdr:sp macro="" textlink="">
      <xdr:nvSpPr>
        <xdr:cNvPr id="431" name="テキスト ボックス 430"/>
        <xdr:cNvSpPr txBox="1"/>
      </xdr:nvSpPr>
      <xdr:spPr>
        <a:xfrm>
          <a:off x="8483111" y="1322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107911</xdr:rowOff>
    </xdr:from>
    <xdr:to>
      <xdr:col>41</xdr:col>
      <xdr:colOff>101600</xdr:colOff>
      <xdr:row>77</xdr:row>
      <xdr:rowOff>38061</xdr:rowOff>
    </xdr:to>
    <xdr:sp macro="" textlink="">
      <xdr:nvSpPr>
        <xdr:cNvPr id="432" name="楕円 431"/>
        <xdr:cNvSpPr/>
      </xdr:nvSpPr>
      <xdr:spPr>
        <a:xfrm>
          <a:off x="7810500" y="131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29188</xdr:rowOff>
    </xdr:from>
    <xdr:ext cx="534377" cy="259045"/>
    <xdr:sp macro="" textlink="">
      <xdr:nvSpPr>
        <xdr:cNvPr id="433" name="テキスト ボックス 432"/>
        <xdr:cNvSpPr txBox="1"/>
      </xdr:nvSpPr>
      <xdr:spPr>
        <a:xfrm>
          <a:off x="7594111" y="132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85813</xdr:rowOff>
    </xdr:from>
    <xdr:to>
      <xdr:col>36</xdr:col>
      <xdr:colOff>165100</xdr:colOff>
      <xdr:row>79</xdr:row>
      <xdr:rowOff>15963</xdr:rowOff>
    </xdr:to>
    <xdr:sp macro="" textlink="">
      <xdr:nvSpPr>
        <xdr:cNvPr id="434" name="楕円 433"/>
        <xdr:cNvSpPr/>
      </xdr:nvSpPr>
      <xdr:spPr>
        <a:xfrm>
          <a:off x="6921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7090</xdr:rowOff>
    </xdr:from>
    <xdr:ext cx="469744" cy="259045"/>
    <xdr:sp macro="" textlink="">
      <xdr:nvSpPr>
        <xdr:cNvPr id="435" name="テキスト ボックス 434"/>
        <xdr:cNvSpPr txBox="1"/>
      </xdr:nvSpPr>
      <xdr:spPr>
        <a:xfrm>
          <a:off x="6737428" y="13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0" name="直線コネクタ 459"/>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1" name="土木費最小値テキスト"/>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2" name="直線コネクタ 461"/>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3" name="土木費最大値テキスト"/>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4" name="直線コネクタ 463"/>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46698</xdr:rowOff>
    </xdr:from>
    <xdr:to>
      <xdr:col>55</xdr:col>
      <xdr:colOff>0</xdr:colOff>
      <xdr:row>99</xdr:row>
      <xdr:rowOff>45580</xdr:rowOff>
    </xdr:to>
    <xdr:cxnSp macro="">
      <xdr:nvCxnSpPr>
        <xdr:cNvPr id="465" name="直線コネクタ 464"/>
        <xdr:cNvCxnSpPr/>
      </xdr:nvCxnSpPr>
      <xdr:spPr>
        <a:xfrm>
          <a:off x="9639300" y="16848798"/>
          <a:ext cx="838200" cy="1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6" name="土木費平均値テキスト"/>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7" name="フローチャート: 判断 466"/>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41490</xdr:rowOff>
    </xdr:from>
    <xdr:to>
      <xdr:col>50</xdr:col>
      <xdr:colOff>114300</xdr:colOff>
      <xdr:row>98</xdr:row>
      <xdr:rowOff>46698</xdr:rowOff>
    </xdr:to>
    <xdr:cxnSp macro="">
      <xdr:nvCxnSpPr>
        <xdr:cNvPr id="468" name="直線コネクタ 467"/>
        <xdr:cNvCxnSpPr/>
      </xdr:nvCxnSpPr>
      <xdr:spPr>
        <a:xfrm>
          <a:off x="8750300" y="16843590"/>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69" name="フローチャート: 判断 468"/>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0" name="テキスト ボックス 469"/>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169977</xdr:rowOff>
    </xdr:from>
    <xdr:to>
      <xdr:col>45</xdr:col>
      <xdr:colOff>177800</xdr:colOff>
      <xdr:row>98</xdr:row>
      <xdr:rowOff>41490</xdr:rowOff>
    </xdr:to>
    <xdr:cxnSp macro="">
      <xdr:nvCxnSpPr>
        <xdr:cNvPr id="471" name="直線コネクタ 470"/>
        <xdr:cNvCxnSpPr/>
      </xdr:nvCxnSpPr>
      <xdr:spPr>
        <a:xfrm>
          <a:off x="7861300" y="16800627"/>
          <a:ext cx="889000" cy="4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2" name="フローチャート: 判断 471"/>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3" name="テキスト ボックス 472"/>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152527</xdr:rowOff>
    </xdr:from>
    <xdr:to>
      <xdr:col>41</xdr:col>
      <xdr:colOff>50800</xdr:colOff>
      <xdr:row>97</xdr:row>
      <xdr:rowOff>169977</xdr:rowOff>
    </xdr:to>
    <xdr:cxnSp macro="">
      <xdr:nvCxnSpPr>
        <xdr:cNvPr id="474" name="直線コネクタ 473"/>
        <xdr:cNvCxnSpPr/>
      </xdr:nvCxnSpPr>
      <xdr:spPr>
        <a:xfrm>
          <a:off x="6972300" y="16783177"/>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5" name="フローチャート: 判断 474"/>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6" name="テキスト ボックス 475"/>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7" name="フローチャート: 判断 476"/>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78" name="テキスト ボックス 477"/>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166230</xdr:rowOff>
    </xdr:from>
    <xdr:to>
      <xdr:col>55</xdr:col>
      <xdr:colOff>50800</xdr:colOff>
      <xdr:row>99</xdr:row>
      <xdr:rowOff>96380</xdr:rowOff>
    </xdr:to>
    <xdr:sp macro="" textlink="">
      <xdr:nvSpPr>
        <xdr:cNvPr id="484" name="楕円 483"/>
        <xdr:cNvSpPr/>
      </xdr:nvSpPr>
      <xdr:spPr>
        <a:xfrm>
          <a:off x="10426700" y="169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81157</xdr:rowOff>
    </xdr:from>
    <xdr:ext cx="534377" cy="259045"/>
    <xdr:sp macro="" textlink="">
      <xdr:nvSpPr>
        <xdr:cNvPr id="485" name="土木費該当値テキスト"/>
        <xdr:cNvSpPr txBox="1"/>
      </xdr:nvSpPr>
      <xdr:spPr>
        <a:xfrm>
          <a:off x="10528300" y="1688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167348</xdr:rowOff>
    </xdr:from>
    <xdr:to>
      <xdr:col>50</xdr:col>
      <xdr:colOff>165100</xdr:colOff>
      <xdr:row>98</xdr:row>
      <xdr:rowOff>97498</xdr:rowOff>
    </xdr:to>
    <xdr:sp macro="" textlink="">
      <xdr:nvSpPr>
        <xdr:cNvPr id="486" name="楕円 485"/>
        <xdr:cNvSpPr/>
      </xdr:nvSpPr>
      <xdr:spPr>
        <a:xfrm>
          <a:off x="9588500" y="167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88625</xdr:rowOff>
    </xdr:from>
    <xdr:ext cx="534377" cy="259045"/>
    <xdr:sp macro="" textlink="">
      <xdr:nvSpPr>
        <xdr:cNvPr id="487" name="テキスト ボックス 486"/>
        <xdr:cNvSpPr txBox="1"/>
      </xdr:nvSpPr>
      <xdr:spPr>
        <a:xfrm>
          <a:off x="9372111" y="1689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162140</xdr:rowOff>
    </xdr:from>
    <xdr:to>
      <xdr:col>46</xdr:col>
      <xdr:colOff>38100</xdr:colOff>
      <xdr:row>98</xdr:row>
      <xdr:rowOff>92290</xdr:rowOff>
    </xdr:to>
    <xdr:sp macro="" textlink="">
      <xdr:nvSpPr>
        <xdr:cNvPr id="488" name="楕円 487"/>
        <xdr:cNvSpPr/>
      </xdr:nvSpPr>
      <xdr:spPr>
        <a:xfrm>
          <a:off x="8699500" y="167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83417</xdr:rowOff>
    </xdr:from>
    <xdr:ext cx="534377" cy="259045"/>
    <xdr:sp macro="" textlink="">
      <xdr:nvSpPr>
        <xdr:cNvPr id="489" name="テキスト ボックス 488"/>
        <xdr:cNvSpPr txBox="1"/>
      </xdr:nvSpPr>
      <xdr:spPr>
        <a:xfrm>
          <a:off x="8483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119177</xdr:rowOff>
    </xdr:from>
    <xdr:to>
      <xdr:col>41</xdr:col>
      <xdr:colOff>101600</xdr:colOff>
      <xdr:row>98</xdr:row>
      <xdr:rowOff>49327</xdr:rowOff>
    </xdr:to>
    <xdr:sp macro="" textlink="">
      <xdr:nvSpPr>
        <xdr:cNvPr id="490" name="楕円 489"/>
        <xdr:cNvSpPr/>
      </xdr:nvSpPr>
      <xdr:spPr>
        <a:xfrm>
          <a:off x="7810500" y="167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40454</xdr:rowOff>
    </xdr:from>
    <xdr:ext cx="534377" cy="259045"/>
    <xdr:sp macro="" textlink="">
      <xdr:nvSpPr>
        <xdr:cNvPr id="491" name="テキスト ボックス 490"/>
        <xdr:cNvSpPr txBox="1"/>
      </xdr:nvSpPr>
      <xdr:spPr>
        <a:xfrm>
          <a:off x="7594111" y="168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101727</xdr:rowOff>
    </xdr:from>
    <xdr:to>
      <xdr:col>36</xdr:col>
      <xdr:colOff>165100</xdr:colOff>
      <xdr:row>98</xdr:row>
      <xdr:rowOff>31877</xdr:rowOff>
    </xdr:to>
    <xdr:sp macro="" textlink="">
      <xdr:nvSpPr>
        <xdr:cNvPr id="492" name="楕円 491"/>
        <xdr:cNvSpPr/>
      </xdr:nvSpPr>
      <xdr:spPr>
        <a:xfrm>
          <a:off x="6921500" y="167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23004</xdr:rowOff>
    </xdr:from>
    <xdr:ext cx="534377" cy="259045"/>
    <xdr:sp macro="" textlink="">
      <xdr:nvSpPr>
        <xdr:cNvPr id="493" name="テキスト ボックス 492"/>
        <xdr:cNvSpPr txBox="1"/>
      </xdr:nvSpPr>
      <xdr:spPr>
        <a:xfrm>
          <a:off x="6705111" y="168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18" name="直線コネクタ 517"/>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19" name="消防費最小値テキスト"/>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0" name="直線コネクタ 519"/>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1" name="消防費最大値テキスト"/>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2" name="直線コネクタ 521"/>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46774</xdr:rowOff>
    </xdr:from>
    <xdr:to>
      <xdr:col>85</xdr:col>
      <xdr:colOff>127000</xdr:colOff>
      <xdr:row>37</xdr:row>
      <xdr:rowOff>5893</xdr:rowOff>
    </xdr:to>
    <xdr:cxnSp macro="">
      <xdr:nvCxnSpPr>
        <xdr:cNvPr id="523" name="直線コネクタ 522"/>
        <xdr:cNvCxnSpPr/>
      </xdr:nvCxnSpPr>
      <xdr:spPr>
        <a:xfrm flipV="1">
          <a:off x="15481300" y="6218974"/>
          <a:ext cx="838200" cy="1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4" name="消防費平均値テキスト"/>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5" name="フローチャート: 判断 524"/>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5893</xdr:rowOff>
    </xdr:from>
    <xdr:to>
      <xdr:col>81</xdr:col>
      <xdr:colOff>50800</xdr:colOff>
      <xdr:row>37</xdr:row>
      <xdr:rowOff>47651</xdr:rowOff>
    </xdr:to>
    <xdr:cxnSp macro="">
      <xdr:nvCxnSpPr>
        <xdr:cNvPr id="526" name="直線コネクタ 525"/>
        <xdr:cNvCxnSpPr/>
      </xdr:nvCxnSpPr>
      <xdr:spPr>
        <a:xfrm flipV="1">
          <a:off x="14592300" y="6349543"/>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7" name="フローチャート: 判断 526"/>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28" name="テキスト ボックス 527"/>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47651</xdr:rowOff>
    </xdr:from>
    <xdr:to>
      <xdr:col>76</xdr:col>
      <xdr:colOff>114300</xdr:colOff>
      <xdr:row>37</xdr:row>
      <xdr:rowOff>50698</xdr:rowOff>
    </xdr:to>
    <xdr:cxnSp macro="">
      <xdr:nvCxnSpPr>
        <xdr:cNvPr id="529" name="直線コネクタ 528"/>
        <xdr:cNvCxnSpPr/>
      </xdr:nvCxnSpPr>
      <xdr:spPr>
        <a:xfrm flipV="1">
          <a:off x="13703300" y="639130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0" name="フローチャート: 判断 529"/>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1" name="テキスト ボックス 530"/>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48413</xdr:rowOff>
    </xdr:from>
    <xdr:to>
      <xdr:col>71</xdr:col>
      <xdr:colOff>177800</xdr:colOff>
      <xdr:row>37</xdr:row>
      <xdr:rowOff>50698</xdr:rowOff>
    </xdr:to>
    <xdr:cxnSp macro="">
      <xdr:nvCxnSpPr>
        <xdr:cNvPr id="532" name="直線コネクタ 531"/>
        <xdr:cNvCxnSpPr/>
      </xdr:nvCxnSpPr>
      <xdr:spPr>
        <a:xfrm>
          <a:off x="12814300" y="6392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3" name="フローチャート: 判断 532"/>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4" name="テキスト ボックス 533"/>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5" name="フローチャート: 判断 534"/>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6" name="テキスト ボックス 535"/>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167424</xdr:rowOff>
    </xdr:from>
    <xdr:to>
      <xdr:col>85</xdr:col>
      <xdr:colOff>177800</xdr:colOff>
      <xdr:row>36</xdr:row>
      <xdr:rowOff>97574</xdr:rowOff>
    </xdr:to>
    <xdr:sp macro="" textlink="">
      <xdr:nvSpPr>
        <xdr:cNvPr id="542" name="楕円 541"/>
        <xdr:cNvSpPr/>
      </xdr:nvSpPr>
      <xdr:spPr>
        <a:xfrm>
          <a:off x="16268700" y="61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145851</xdr:rowOff>
    </xdr:from>
    <xdr:ext cx="534377" cy="259045"/>
    <xdr:sp macro="" textlink="">
      <xdr:nvSpPr>
        <xdr:cNvPr id="543" name="消防費該当値テキスト"/>
        <xdr:cNvSpPr txBox="1"/>
      </xdr:nvSpPr>
      <xdr:spPr>
        <a:xfrm>
          <a:off x="16370300" y="614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126543</xdr:rowOff>
    </xdr:from>
    <xdr:to>
      <xdr:col>81</xdr:col>
      <xdr:colOff>101600</xdr:colOff>
      <xdr:row>37</xdr:row>
      <xdr:rowOff>56693</xdr:rowOff>
    </xdr:to>
    <xdr:sp macro="" textlink="">
      <xdr:nvSpPr>
        <xdr:cNvPr id="544" name="楕円 543"/>
        <xdr:cNvSpPr/>
      </xdr:nvSpPr>
      <xdr:spPr>
        <a:xfrm>
          <a:off x="15430500" y="62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47820</xdr:rowOff>
    </xdr:from>
    <xdr:ext cx="534377" cy="259045"/>
    <xdr:sp macro="" textlink="">
      <xdr:nvSpPr>
        <xdr:cNvPr id="545" name="テキスト ボックス 544"/>
        <xdr:cNvSpPr txBox="1"/>
      </xdr:nvSpPr>
      <xdr:spPr>
        <a:xfrm>
          <a:off x="15214111" y="639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168301</xdr:rowOff>
    </xdr:from>
    <xdr:to>
      <xdr:col>76</xdr:col>
      <xdr:colOff>165100</xdr:colOff>
      <xdr:row>37</xdr:row>
      <xdr:rowOff>98451</xdr:rowOff>
    </xdr:to>
    <xdr:sp macro="" textlink="">
      <xdr:nvSpPr>
        <xdr:cNvPr id="546" name="楕円 545"/>
        <xdr:cNvSpPr/>
      </xdr:nvSpPr>
      <xdr:spPr>
        <a:xfrm>
          <a:off x="14541500" y="63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89578</xdr:rowOff>
    </xdr:from>
    <xdr:ext cx="534377" cy="259045"/>
    <xdr:sp macro="" textlink="">
      <xdr:nvSpPr>
        <xdr:cNvPr id="547" name="テキスト ボックス 546"/>
        <xdr:cNvSpPr txBox="1"/>
      </xdr:nvSpPr>
      <xdr:spPr>
        <a:xfrm>
          <a:off x="14325111" y="643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171348</xdr:rowOff>
    </xdr:from>
    <xdr:to>
      <xdr:col>72</xdr:col>
      <xdr:colOff>38100</xdr:colOff>
      <xdr:row>37</xdr:row>
      <xdr:rowOff>101498</xdr:rowOff>
    </xdr:to>
    <xdr:sp macro="" textlink="">
      <xdr:nvSpPr>
        <xdr:cNvPr id="548" name="楕円 547"/>
        <xdr:cNvSpPr/>
      </xdr:nvSpPr>
      <xdr:spPr>
        <a:xfrm>
          <a:off x="13652500" y="63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92625</xdr:rowOff>
    </xdr:from>
    <xdr:ext cx="534377" cy="259045"/>
    <xdr:sp macro="" textlink="">
      <xdr:nvSpPr>
        <xdr:cNvPr id="549" name="テキスト ボックス 548"/>
        <xdr:cNvSpPr txBox="1"/>
      </xdr:nvSpPr>
      <xdr:spPr>
        <a:xfrm>
          <a:off x="13436111" y="64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169063</xdr:rowOff>
    </xdr:from>
    <xdr:to>
      <xdr:col>67</xdr:col>
      <xdr:colOff>101600</xdr:colOff>
      <xdr:row>37</xdr:row>
      <xdr:rowOff>99213</xdr:rowOff>
    </xdr:to>
    <xdr:sp macro="" textlink="">
      <xdr:nvSpPr>
        <xdr:cNvPr id="550" name="楕円 549"/>
        <xdr:cNvSpPr/>
      </xdr:nvSpPr>
      <xdr:spPr>
        <a:xfrm>
          <a:off x="12763500" y="63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90340</xdr:rowOff>
    </xdr:from>
    <xdr:ext cx="534377" cy="259045"/>
    <xdr:sp macro="" textlink="">
      <xdr:nvSpPr>
        <xdr:cNvPr id="551" name="テキスト ボックス 550"/>
        <xdr:cNvSpPr txBox="1"/>
      </xdr:nvSpPr>
      <xdr:spPr>
        <a:xfrm>
          <a:off x="12547111" y="64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78" name="直線コネクタ 577"/>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79" name="教育費最小値テキスト"/>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0" name="直線コネクタ 579"/>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1" name="教育費最大値テキスト"/>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2" name="直線コネクタ 581"/>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116089</xdr:rowOff>
    </xdr:from>
    <xdr:to>
      <xdr:col>85</xdr:col>
      <xdr:colOff>127000</xdr:colOff>
      <xdr:row>56</xdr:row>
      <xdr:rowOff>68790</xdr:rowOff>
    </xdr:to>
    <xdr:cxnSp macro="">
      <xdr:nvCxnSpPr>
        <xdr:cNvPr id="583" name="直線コネクタ 582"/>
        <xdr:cNvCxnSpPr/>
      </xdr:nvCxnSpPr>
      <xdr:spPr>
        <a:xfrm flipV="1">
          <a:off x="15481300" y="9545839"/>
          <a:ext cx="838200" cy="12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4" name="教育費平均値テキスト"/>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5" name="フローチャート: 判断 584"/>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68790</xdr:rowOff>
    </xdr:from>
    <xdr:to>
      <xdr:col>81</xdr:col>
      <xdr:colOff>50800</xdr:colOff>
      <xdr:row>58</xdr:row>
      <xdr:rowOff>21307</xdr:rowOff>
    </xdr:to>
    <xdr:cxnSp macro="">
      <xdr:nvCxnSpPr>
        <xdr:cNvPr id="586" name="直線コネクタ 585"/>
        <xdr:cNvCxnSpPr/>
      </xdr:nvCxnSpPr>
      <xdr:spPr>
        <a:xfrm flipV="1">
          <a:off x="14592300" y="9669990"/>
          <a:ext cx="889000" cy="29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7" name="フローチャート: 判断 586"/>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88" name="テキスト ボックス 587"/>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125113</xdr:rowOff>
    </xdr:from>
    <xdr:to>
      <xdr:col>76</xdr:col>
      <xdr:colOff>114300</xdr:colOff>
      <xdr:row>58</xdr:row>
      <xdr:rowOff>21307</xdr:rowOff>
    </xdr:to>
    <xdr:cxnSp macro="">
      <xdr:nvCxnSpPr>
        <xdr:cNvPr id="589" name="直線コネクタ 588"/>
        <xdr:cNvCxnSpPr/>
      </xdr:nvCxnSpPr>
      <xdr:spPr>
        <a:xfrm>
          <a:off x="13703300" y="9726313"/>
          <a:ext cx="889000" cy="23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0" name="フローチャート: 判断 589"/>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1" name="テキスト ボックス 590"/>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141278</xdr:rowOff>
    </xdr:from>
    <xdr:to>
      <xdr:col>71</xdr:col>
      <xdr:colOff>177800</xdr:colOff>
      <xdr:row>56</xdr:row>
      <xdr:rowOff>125113</xdr:rowOff>
    </xdr:to>
    <xdr:cxnSp macro="">
      <xdr:nvCxnSpPr>
        <xdr:cNvPr id="592" name="直線コネクタ 591"/>
        <xdr:cNvCxnSpPr/>
      </xdr:nvCxnSpPr>
      <xdr:spPr>
        <a:xfrm>
          <a:off x="12814300" y="9571028"/>
          <a:ext cx="889000" cy="15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3" name="フローチャート: 判断 592"/>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4" name="テキスト ボックス 593"/>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5" name="フローチャート: 判断 594"/>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6" name="テキスト ボックス 595"/>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65289</xdr:rowOff>
    </xdr:from>
    <xdr:to>
      <xdr:col>85</xdr:col>
      <xdr:colOff>177800</xdr:colOff>
      <xdr:row>55</xdr:row>
      <xdr:rowOff>166889</xdr:rowOff>
    </xdr:to>
    <xdr:sp macro="" textlink="">
      <xdr:nvSpPr>
        <xdr:cNvPr id="602" name="楕円 601"/>
        <xdr:cNvSpPr/>
      </xdr:nvSpPr>
      <xdr:spPr>
        <a:xfrm>
          <a:off x="16268700" y="94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88166</xdr:rowOff>
    </xdr:from>
    <xdr:ext cx="534377" cy="259045"/>
    <xdr:sp macro="" textlink="">
      <xdr:nvSpPr>
        <xdr:cNvPr id="603" name="教育費該当値テキスト"/>
        <xdr:cNvSpPr txBox="1"/>
      </xdr:nvSpPr>
      <xdr:spPr>
        <a:xfrm>
          <a:off x="16370300" y="93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17990</xdr:rowOff>
    </xdr:from>
    <xdr:to>
      <xdr:col>81</xdr:col>
      <xdr:colOff>101600</xdr:colOff>
      <xdr:row>56</xdr:row>
      <xdr:rowOff>119590</xdr:rowOff>
    </xdr:to>
    <xdr:sp macro="" textlink="">
      <xdr:nvSpPr>
        <xdr:cNvPr id="604" name="楕円 603"/>
        <xdr:cNvSpPr/>
      </xdr:nvSpPr>
      <xdr:spPr>
        <a:xfrm>
          <a:off x="15430500" y="96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136117</xdr:rowOff>
    </xdr:from>
    <xdr:ext cx="534377" cy="259045"/>
    <xdr:sp macro="" textlink="">
      <xdr:nvSpPr>
        <xdr:cNvPr id="605" name="テキスト ボックス 604"/>
        <xdr:cNvSpPr txBox="1"/>
      </xdr:nvSpPr>
      <xdr:spPr>
        <a:xfrm>
          <a:off x="15214111" y="93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141957</xdr:rowOff>
    </xdr:from>
    <xdr:to>
      <xdr:col>76</xdr:col>
      <xdr:colOff>165100</xdr:colOff>
      <xdr:row>58</xdr:row>
      <xdr:rowOff>72107</xdr:rowOff>
    </xdr:to>
    <xdr:sp macro="" textlink="">
      <xdr:nvSpPr>
        <xdr:cNvPr id="606" name="楕円 605"/>
        <xdr:cNvSpPr/>
      </xdr:nvSpPr>
      <xdr:spPr>
        <a:xfrm>
          <a:off x="14541500" y="99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63234</xdr:rowOff>
    </xdr:from>
    <xdr:ext cx="534377" cy="259045"/>
    <xdr:sp macro="" textlink="">
      <xdr:nvSpPr>
        <xdr:cNvPr id="607" name="テキスト ボックス 606"/>
        <xdr:cNvSpPr txBox="1"/>
      </xdr:nvSpPr>
      <xdr:spPr>
        <a:xfrm>
          <a:off x="14325111" y="100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74313</xdr:rowOff>
    </xdr:from>
    <xdr:to>
      <xdr:col>72</xdr:col>
      <xdr:colOff>38100</xdr:colOff>
      <xdr:row>57</xdr:row>
      <xdr:rowOff>4463</xdr:rowOff>
    </xdr:to>
    <xdr:sp macro="" textlink="">
      <xdr:nvSpPr>
        <xdr:cNvPr id="608" name="楕円 607"/>
        <xdr:cNvSpPr/>
      </xdr:nvSpPr>
      <xdr:spPr>
        <a:xfrm>
          <a:off x="13652500" y="9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20990</xdr:rowOff>
    </xdr:from>
    <xdr:ext cx="534377" cy="259045"/>
    <xdr:sp macro="" textlink="">
      <xdr:nvSpPr>
        <xdr:cNvPr id="609" name="テキスト ボックス 608"/>
        <xdr:cNvSpPr txBox="1"/>
      </xdr:nvSpPr>
      <xdr:spPr>
        <a:xfrm>
          <a:off x="13436111" y="945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90478</xdr:rowOff>
    </xdr:from>
    <xdr:to>
      <xdr:col>67</xdr:col>
      <xdr:colOff>101600</xdr:colOff>
      <xdr:row>56</xdr:row>
      <xdr:rowOff>20628</xdr:rowOff>
    </xdr:to>
    <xdr:sp macro="" textlink="">
      <xdr:nvSpPr>
        <xdr:cNvPr id="610" name="楕円 609"/>
        <xdr:cNvSpPr/>
      </xdr:nvSpPr>
      <xdr:spPr>
        <a:xfrm>
          <a:off x="12763500" y="95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37155</xdr:rowOff>
    </xdr:from>
    <xdr:ext cx="534377" cy="259045"/>
    <xdr:sp macro="" textlink="">
      <xdr:nvSpPr>
        <xdr:cNvPr id="611" name="テキスト ボックス 610"/>
        <xdr:cNvSpPr txBox="1"/>
      </xdr:nvSpPr>
      <xdr:spPr>
        <a:xfrm>
          <a:off x="12547111" y="92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5" name="直線コネクタ 634"/>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38" name="災害復旧費最大値テキスト"/>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39" name="直線コネクタ 638"/>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1" name="災害復旧費平均値テキスト"/>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2" name="フローチャート: 判断 641"/>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4" name="フローチャート: 判断 643"/>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5" name="テキスト ボックス 644"/>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7" name="フローチャート: 判断 646"/>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48" name="テキスト ボックス 647"/>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0" name="フローチャート: 判断 649"/>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1" name="テキスト ボックス 650"/>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2" name="フローチャート: 判断 651"/>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3" name="テキスト ボックス 652"/>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5" name="直線コネクタ 694"/>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6" name="公債費最小値テキスト"/>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7" name="直線コネクタ 696"/>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698" name="公債費最大値テキスト"/>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699" name="直線コネクタ 698"/>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19963</xdr:rowOff>
    </xdr:from>
    <xdr:to>
      <xdr:col>85</xdr:col>
      <xdr:colOff>127000</xdr:colOff>
      <xdr:row>97</xdr:row>
      <xdr:rowOff>27605</xdr:rowOff>
    </xdr:to>
    <xdr:cxnSp macro="">
      <xdr:nvCxnSpPr>
        <xdr:cNvPr id="700" name="直線コネクタ 699"/>
        <xdr:cNvCxnSpPr/>
      </xdr:nvCxnSpPr>
      <xdr:spPr>
        <a:xfrm flipV="1">
          <a:off x="15481300" y="16650613"/>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1" name="公債費平均値テキスト"/>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2" name="フローチャート: 判断 701"/>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27605</xdr:rowOff>
    </xdr:from>
    <xdr:to>
      <xdr:col>81</xdr:col>
      <xdr:colOff>50800</xdr:colOff>
      <xdr:row>97</xdr:row>
      <xdr:rowOff>38005</xdr:rowOff>
    </xdr:to>
    <xdr:cxnSp macro="">
      <xdr:nvCxnSpPr>
        <xdr:cNvPr id="703" name="直線コネクタ 702"/>
        <xdr:cNvCxnSpPr/>
      </xdr:nvCxnSpPr>
      <xdr:spPr>
        <a:xfrm flipV="1">
          <a:off x="14592300" y="16658255"/>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4" name="フローチャート: 判断 703"/>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5" name="テキスト ボックス 704"/>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38005</xdr:rowOff>
    </xdr:from>
    <xdr:to>
      <xdr:col>76</xdr:col>
      <xdr:colOff>114300</xdr:colOff>
      <xdr:row>97</xdr:row>
      <xdr:rowOff>67838</xdr:rowOff>
    </xdr:to>
    <xdr:cxnSp macro="">
      <xdr:nvCxnSpPr>
        <xdr:cNvPr id="706" name="直線コネクタ 705"/>
        <xdr:cNvCxnSpPr/>
      </xdr:nvCxnSpPr>
      <xdr:spPr>
        <a:xfrm flipV="1">
          <a:off x="13703300" y="16668655"/>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7" name="フローチャート: 判断 706"/>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08" name="テキスト ボックス 707"/>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67838</xdr:rowOff>
    </xdr:from>
    <xdr:to>
      <xdr:col>71</xdr:col>
      <xdr:colOff>177800</xdr:colOff>
      <xdr:row>97</xdr:row>
      <xdr:rowOff>97850</xdr:rowOff>
    </xdr:to>
    <xdr:cxnSp macro="">
      <xdr:nvCxnSpPr>
        <xdr:cNvPr id="709" name="直線コネクタ 708"/>
        <xdr:cNvCxnSpPr/>
      </xdr:nvCxnSpPr>
      <xdr:spPr>
        <a:xfrm flipV="1">
          <a:off x="12814300" y="16698488"/>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0" name="フローチャート: 判断 709"/>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1" name="テキスト ボックス 710"/>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2" name="フローチャート: 判断 711"/>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3" name="テキスト ボックス 712"/>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140613</xdr:rowOff>
    </xdr:from>
    <xdr:to>
      <xdr:col>85</xdr:col>
      <xdr:colOff>177800</xdr:colOff>
      <xdr:row>97</xdr:row>
      <xdr:rowOff>70763</xdr:rowOff>
    </xdr:to>
    <xdr:sp macro="" textlink="">
      <xdr:nvSpPr>
        <xdr:cNvPr id="719" name="楕円 718"/>
        <xdr:cNvSpPr/>
      </xdr:nvSpPr>
      <xdr:spPr>
        <a:xfrm>
          <a:off x="16268700" y="165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119040</xdr:rowOff>
    </xdr:from>
    <xdr:ext cx="534377" cy="259045"/>
    <xdr:sp macro="" textlink="">
      <xdr:nvSpPr>
        <xdr:cNvPr id="720" name="公債費該当値テキスト"/>
        <xdr:cNvSpPr txBox="1"/>
      </xdr:nvSpPr>
      <xdr:spPr>
        <a:xfrm>
          <a:off x="16370300" y="1657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148255</xdr:rowOff>
    </xdr:from>
    <xdr:to>
      <xdr:col>81</xdr:col>
      <xdr:colOff>101600</xdr:colOff>
      <xdr:row>97</xdr:row>
      <xdr:rowOff>78405</xdr:rowOff>
    </xdr:to>
    <xdr:sp macro="" textlink="">
      <xdr:nvSpPr>
        <xdr:cNvPr id="721" name="楕円 720"/>
        <xdr:cNvSpPr/>
      </xdr:nvSpPr>
      <xdr:spPr>
        <a:xfrm>
          <a:off x="15430500" y="166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69532</xdr:rowOff>
    </xdr:from>
    <xdr:ext cx="534377" cy="259045"/>
    <xdr:sp macro="" textlink="">
      <xdr:nvSpPr>
        <xdr:cNvPr id="722" name="テキスト ボックス 721"/>
        <xdr:cNvSpPr txBox="1"/>
      </xdr:nvSpPr>
      <xdr:spPr>
        <a:xfrm>
          <a:off x="15214111" y="1670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158655</xdr:rowOff>
    </xdr:from>
    <xdr:to>
      <xdr:col>76</xdr:col>
      <xdr:colOff>165100</xdr:colOff>
      <xdr:row>97</xdr:row>
      <xdr:rowOff>88805</xdr:rowOff>
    </xdr:to>
    <xdr:sp macro="" textlink="">
      <xdr:nvSpPr>
        <xdr:cNvPr id="723" name="楕円 722"/>
        <xdr:cNvSpPr/>
      </xdr:nvSpPr>
      <xdr:spPr>
        <a:xfrm>
          <a:off x="14541500" y="166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79932</xdr:rowOff>
    </xdr:from>
    <xdr:ext cx="534377" cy="259045"/>
    <xdr:sp macro="" textlink="">
      <xdr:nvSpPr>
        <xdr:cNvPr id="724" name="テキスト ボックス 723"/>
        <xdr:cNvSpPr txBox="1"/>
      </xdr:nvSpPr>
      <xdr:spPr>
        <a:xfrm>
          <a:off x="14325111" y="167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17038</xdr:rowOff>
    </xdr:from>
    <xdr:to>
      <xdr:col>72</xdr:col>
      <xdr:colOff>38100</xdr:colOff>
      <xdr:row>97</xdr:row>
      <xdr:rowOff>118638</xdr:rowOff>
    </xdr:to>
    <xdr:sp macro="" textlink="">
      <xdr:nvSpPr>
        <xdr:cNvPr id="725" name="楕円 724"/>
        <xdr:cNvSpPr/>
      </xdr:nvSpPr>
      <xdr:spPr>
        <a:xfrm>
          <a:off x="13652500" y="166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109765</xdr:rowOff>
    </xdr:from>
    <xdr:ext cx="534377" cy="259045"/>
    <xdr:sp macro="" textlink="">
      <xdr:nvSpPr>
        <xdr:cNvPr id="726" name="テキスト ボックス 725"/>
        <xdr:cNvSpPr txBox="1"/>
      </xdr:nvSpPr>
      <xdr:spPr>
        <a:xfrm>
          <a:off x="13436111" y="167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47050</xdr:rowOff>
    </xdr:from>
    <xdr:to>
      <xdr:col>67</xdr:col>
      <xdr:colOff>101600</xdr:colOff>
      <xdr:row>97</xdr:row>
      <xdr:rowOff>148650</xdr:rowOff>
    </xdr:to>
    <xdr:sp macro="" textlink="">
      <xdr:nvSpPr>
        <xdr:cNvPr id="727" name="楕円 726"/>
        <xdr:cNvSpPr/>
      </xdr:nvSpPr>
      <xdr:spPr>
        <a:xfrm>
          <a:off x="12763500" y="166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139777</xdr:rowOff>
    </xdr:from>
    <xdr:ext cx="534377" cy="259045"/>
    <xdr:sp macro="" textlink="">
      <xdr:nvSpPr>
        <xdr:cNvPr id="728" name="テキスト ボックス 727"/>
        <xdr:cNvSpPr txBox="1"/>
      </xdr:nvSpPr>
      <xdr:spPr>
        <a:xfrm>
          <a:off x="12547111" y="167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2" name="テキスト ボックス 74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4" name="テキスト ボックス 74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6" name="テキスト ボックス 74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4" name="直線コネクタ 753"/>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5" name="諸支出金最小値テキスト"/>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7" name="諸支出金最大値テキスト"/>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8" name="直線コネクタ 757"/>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0" name="諸支出金平均値テキスト"/>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1" name="フローチャート: 判断 760"/>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3" name="フローチャート: 判断 762"/>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4" name="テキスト ボックス 763"/>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6" name="フローチャート: 判断 765"/>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7" name="テキスト ボックス 766"/>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69" name="フローチャート: 判断 768"/>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0" name="テキスト ボックス 769"/>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1" name="フローチャート: 判断 770"/>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2" name="テキスト ボックス 771"/>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79" name="諸支出金該当値テキスト"/>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目的別歳出の住民一人当たりのコストは、農林水産業費、教育費を除き類似団体内平均値を下回った。</a:t>
          </a:r>
        </a:p>
        <a:p>
          <a:r>
            <a:rPr kumimoji="1" lang="ja-JP" altLang="en-US" sz="1300">
              <a:latin typeface="ＭＳ Ｐゴシック" panose="020B0600070205080204" pitchFamily="50" charset="-128"/>
              <a:ea typeface="ＭＳ Ｐゴシック" panose="020B0600070205080204" pitchFamily="50" charset="-128"/>
            </a:rPr>
            <a:t>　総務費については、行政事務電算化推進事業（ライセンス等リースに伴う機械器具借上料等）は増加したが、財産総合管理費（旧豊富診療所解体）や基金積立金の減少により、前年度から減少した。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民生費については、物価高騰対応重点支援給付金給付事業（調整給付分）、障害者自立支援給付費（介護給付費等）事業、生活保護費扶助事業等の増加により、前年度から増加した。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農林水産業費については、農業振興費（中央市企業参入型野菜産地強化事業補助金）が増加したことにより、大きく増加した。　商工費については、”心”あるまちへ！活性化キャンペーン商品券事業、中央市運送事業者物価高騰対策支援事業の減少により、昨年度から大きく減少した。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土木費については、都市公園建設事業、中央市道玉穂中央通り線整備事業、公共下水道事業会計繰出事業の減少により、昨年度から大きく減少した。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教育費については、リニア建設に伴う田富北小学校移転整備事業は減少したが、田富小学校の学校長寿命化等推進事業の増により前年度から増加した。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aseline="0">
              <a:latin typeface="ＭＳ ゴシック" pitchFamily="49" charset="-128"/>
              <a:ea typeface="ＭＳ ゴシック" pitchFamily="49" charset="-128"/>
            </a:rPr>
            <a:t>　標準財政規模は増加し、</a:t>
          </a:r>
          <a:r>
            <a:rPr kumimoji="1" lang="ja-JP" altLang="en-US" sz="1050">
              <a:latin typeface="ＭＳ ゴシック" pitchFamily="49" charset="-128"/>
              <a:ea typeface="ＭＳ ゴシック" pitchFamily="49" charset="-128"/>
            </a:rPr>
            <a:t>財政調整基金残高は取り崩しにより減少したため、前年度から比率は減少した。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実質収支は、歳入歳出総額ともに増加したことや繰越事業費が減少したことにより前年度から比率は増加した。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単年度収支は黒字となったが、財政調整基金の取り崩しにより、実質単年度収支は</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年連続で赤字となった。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今後、保育園や公営住宅、学校等の統廃合及び大規模修繕等の大型建設事業が予定されているため、財政調整基金額は減少するものと見込まれる。</a:t>
          </a:r>
        </a:p>
        <a:p>
          <a:r>
            <a:rPr kumimoji="1" lang="ja-JP" altLang="en-US" sz="1050">
              <a:latin typeface="ＭＳ ゴシック" pitchFamily="49" charset="-128"/>
              <a:ea typeface="ＭＳ ゴシック" pitchFamily="49" charset="-128"/>
            </a:rPr>
            <a:t>　中期的には、引き続き、財政上厳しい状況が想定されるため、各種事業における経費削減や平準化等全庁的な体制で財政健全化に取り組む。</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全ての会計において、前年度に引き続き黒字である。</a:t>
          </a:r>
        </a:p>
        <a:p>
          <a:r>
            <a:rPr kumimoji="1" lang="ja-JP" altLang="en-US" sz="1400">
              <a:latin typeface="ＭＳ ゴシック" pitchFamily="49" charset="-128"/>
              <a:ea typeface="ＭＳ ゴシック" pitchFamily="49" charset="-128"/>
            </a:rPr>
            <a:t>　引き続き各会計において、適正な財政運営・企業運営に努める。</a:t>
          </a:r>
        </a:p>
        <a:p>
          <a:r>
            <a:rPr kumimoji="1" lang="ja-JP" altLang="en-US" sz="1400">
              <a:latin typeface="ＭＳ ゴシック" pitchFamily="49" charset="-128"/>
              <a:ea typeface="ＭＳ ゴシック" pitchFamily="49" charset="-128"/>
            </a:rPr>
            <a:t>　なお、令和２年度より簡易水道事業、公共下水道事業および農業集落排水事業については地方公営企業法の一部適用により公営企業会計に移行している。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17505793</v>
      </c>
      <c r="BO4" s="449"/>
      <c r="BP4" s="449"/>
      <c r="BQ4" s="449"/>
      <c r="BR4" s="449"/>
      <c r="BS4" s="449"/>
      <c r="BT4" s="449"/>
      <c r="BU4" s="450"/>
      <c r="BV4" s="448">
        <v>16684315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16.899999999999999</v>
      </c>
      <c r="CU4" s="589"/>
      <c r="CV4" s="589"/>
      <c r="CW4" s="589"/>
      <c r="CX4" s="589"/>
      <c r="CY4" s="589"/>
      <c r="CZ4" s="589"/>
      <c r="DA4" s="590"/>
      <c r="DB4" s="588">
        <v>16.5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15739554</v>
      </c>
      <c r="BO5" s="420"/>
      <c r="BP5" s="420"/>
      <c r="BQ5" s="420"/>
      <c r="BR5" s="420"/>
      <c r="BS5" s="420"/>
      <c r="BT5" s="420"/>
      <c r="BU5" s="421"/>
      <c r="BV5" s="419">
        <v>14945237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91.9</v>
      </c>
      <c r="CU5" s="417"/>
      <c r="CV5" s="417"/>
      <c r="CW5" s="417"/>
      <c r="CX5" s="417"/>
      <c r="CY5" s="417"/>
      <c r="CZ5" s="417"/>
      <c r="DA5" s="418"/>
      <c r="DB5" s="416">
        <v>91.4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1766239</v>
      </c>
      <c r="BO6" s="420"/>
      <c r="BP6" s="420"/>
      <c r="BQ6" s="420"/>
      <c r="BR6" s="420"/>
      <c r="BS6" s="420"/>
      <c r="BT6" s="420"/>
      <c r="BU6" s="421"/>
      <c r="BV6" s="419">
        <v>1739078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92.3</v>
      </c>
      <c r="CU6" s="563"/>
      <c r="CV6" s="563"/>
      <c r="CW6" s="563"/>
      <c r="CX6" s="563"/>
      <c r="CY6" s="563"/>
      <c r="CZ6" s="563"/>
      <c r="DA6" s="564"/>
      <c r="DB6" s="562">
        <v>92.2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258377</v>
      </c>
      <c r="BO7" s="420"/>
      <c r="BP7" s="420"/>
      <c r="BQ7" s="420"/>
      <c r="BR7" s="420"/>
      <c r="BS7" s="420"/>
      <c r="BT7" s="420"/>
      <c r="BU7" s="421"/>
      <c r="BV7" s="419">
        <v>309584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8918923</v>
      </c>
      <c r="CU7" s="420"/>
      <c r="CV7" s="420"/>
      <c r="CW7" s="420"/>
      <c r="CX7" s="420"/>
      <c r="CY7" s="420"/>
      <c r="CZ7" s="420"/>
      <c r="DA7" s="421"/>
      <c r="DB7" s="419">
        <v>8649631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1507862</v>
      </c>
      <c r="BO8" s="420"/>
      <c r="BP8" s="420"/>
      <c r="BQ8" s="420"/>
      <c r="BR8" s="420"/>
      <c r="BS8" s="420"/>
      <c r="BT8" s="420"/>
      <c r="BU8" s="421"/>
      <c r="BV8" s="419">
        <v>1429494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0.66</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31216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78368</v>
      </c>
      <c r="BO9" s="420"/>
      <c r="BP9" s="420"/>
      <c r="BQ9" s="420"/>
      <c r="BR9" s="420"/>
      <c r="BS9" s="420"/>
      <c r="BT9" s="420"/>
      <c r="BU9" s="421"/>
      <c r="BV9" s="419">
        <v>-205955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11.6</v>
      </c>
      <c r="CU9" s="417"/>
      <c r="CV9" s="417"/>
      <c r="CW9" s="417"/>
      <c r="CX9" s="417"/>
      <c r="CY9" s="417"/>
      <c r="CZ9" s="417"/>
      <c r="DA9" s="418"/>
      <c r="DB9" s="416">
        <v>11.7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31124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63542</v>
      </c>
      <c r="BO10" s="420"/>
      <c r="BP10" s="420"/>
      <c r="BQ10" s="420"/>
      <c r="BR10" s="420"/>
      <c r="BS10" s="420"/>
      <c r="BT10" s="420"/>
      <c r="BU10" s="421"/>
      <c r="BV10" s="419">
        <v>120289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30597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204499</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28350</v>
      </c>
      <c r="S13" s="507"/>
      <c r="T13" s="507"/>
      <c r="U13" s="507"/>
      <c r="V13" s="508"/>
      <c r="W13" s="509" t="s">
        <v>131</v>
      </c>
      <c r="X13" s="405"/>
      <c r="Y13" s="405"/>
      <c r="Z13" s="405"/>
      <c r="AA13" s="405"/>
      <c r="AB13" s="406"/>
      <c r="AC13" s="372">
        <v>836</v>
      </c>
      <c r="AD13" s="373"/>
      <c r="AE13" s="373"/>
      <c r="AF13" s="373"/>
      <c r="AG13" s="374"/>
      <c r="AH13" s="372">
        <v>1021</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-62589</v>
      </c>
      <c r="BO13" s="420"/>
      <c r="BP13" s="420"/>
      <c r="BQ13" s="420"/>
      <c r="BR13" s="420"/>
      <c r="BS13" s="420"/>
      <c r="BT13" s="420"/>
      <c r="BU13" s="421"/>
      <c r="BV13" s="419">
        <v>-85666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7.2</v>
      </c>
      <c r="CU13" s="417"/>
      <c r="CV13" s="417"/>
      <c r="CW13" s="417"/>
      <c r="CX13" s="417"/>
      <c r="CY13" s="417"/>
      <c r="CZ13" s="417"/>
      <c r="DA13" s="418"/>
      <c r="DB13" s="416">
        <v>7.1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30657</v>
      </c>
      <c r="S14" s="507"/>
      <c r="T14" s="507"/>
      <c r="U14" s="507"/>
      <c r="V14" s="508"/>
      <c r="W14" s="510"/>
      <c r="X14" s="408"/>
      <c r="Y14" s="408"/>
      <c r="Z14" s="408"/>
      <c r="AA14" s="408"/>
      <c r="AB14" s="409"/>
      <c r="AC14" s="499">
        <v>5.7</v>
      </c>
      <c r="AD14" s="500"/>
      <c r="AE14" s="500"/>
      <c r="AF14" s="500"/>
      <c r="AG14" s="501"/>
      <c r="AH14" s="499">
        <v>6.7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28496</v>
      </c>
      <c r="S15" s="507"/>
      <c r="T15" s="507"/>
      <c r="U15" s="507"/>
      <c r="V15" s="508"/>
      <c r="W15" s="509" t="s">
        <v>137</v>
      </c>
      <c r="X15" s="405"/>
      <c r="Y15" s="405"/>
      <c r="Z15" s="405"/>
      <c r="AA15" s="405"/>
      <c r="AB15" s="406"/>
      <c r="AC15" s="372">
        <v>4993</v>
      </c>
      <c r="AD15" s="373"/>
      <c r="AE15" s="373"/>
      <c r="AF15" s="373"/>
      <c r="AG15" s="374"/>
      <c r="AH15" s="372">
        <v>4943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5005215</v>
      </c>
      <c r="BO15" s="449"/>
      <c r="BP15" s="449"/>
      <c r="BQ15" s="449"/>
      <c r="BR15" s="449"/>
      <c r="BS15" s="449"/>
      <c r="BT15" s="449"/>
      <c r="BU15" s="450"/>
      <c r="BV15" s="448">
        <v>4828039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33.9</v>
      </c>
      <c r="AD16" s="500"/>
      <c r="AE16" s="500"/>
      <c r="AF16" s="500"/>
      <c r="AG16" s="501"/>
      <c r="AH16" s="499">
        <v>32.6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7500074</v>
      </c>
      <c r="BO16" s="420"/>
      <c r="BP16" s="420"/>
      <c r="BQ16" s="420"/>
      <c r="BR16" s="420"/>
      <c r="BS16" s="420"/>
      <c r="BT16" s="420"/>
      <c r="BU16" s="421"/>
      <c r="BV16" s="419">
        <v>7273537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8917</v>
      </c>
      <c r="AD17" s="373"/>
      <c r="AE17" s="373"/>
      <c r="AF17" s="373"/>
      <c r="AG17" s="374"/>
      <c r="AH17" s="372">
        <v>9200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6388632</v>
      </c>
      <c r="BO17" s="420"/>
      <c r="BP17" s="420"/>
      <c r="BQ17" s="420"/>
      <c r="BR17" s="420"/>
      <c r="BS17" s="420"/>
      <c r="BT17" s="420"/>
      <c r="BU17" s="421"/>
      <c r="BV17" s="419">
        <v>6148492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31.69</v>
      </c>
      <c r="M18" s="472"/>
      <c r="N18" s="472"/>
      <c r="O18" s="472"/>
      <c r="P18" s="472"/>
      <c r="Q18" s="472"/>
      <c r="R18" s="473"/>
      <c r="S18" s="473"/>
      <c r="T18" s="473"/>
      <c r="U18" s="473"/>
      <c r="V18" s="474"/>
      <c r="W18" s="490"/>
      <c r="X18" s="491"/>
      <c r="Y18" s="491"/>
      <c r="Z18" s="491"/>
      <c r="AA18" s="491"/>
      <c r="AB18" s="515"/>
      <c r="AC18" s="389">
        <v>60.5</v>
      </c>
      <c r="AD18" s="390"/>
      <c r="AE18" s="390"/>
      <c r="AF18" s="390"/>
      <c r="AG18" s="475"/>
      <c r="AH18" s="389">
        <v>60.7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8325500</v>
      </c>
      <c r="BO18" s="420"/>
      <c r="BP18" s="420"/>
      <c r="BQ18" s="420"/>
      <c r="BR18" s="420"/>
      <c r="BS18" s="420"/>
      <c r="BT18" s="420"/>
      <c r="BU18" s="421"/>
      <c r="BV18" s="419">
        <v>7972980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985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11741610</v>
      </c>
      <c r="BO19" s="420"/>
      <c r="BP19" s="420"/>
      <c r="BQ19" s="420"/>
      <c r="BR19" s="420"/>
      <c r="BS19" s="420"/>
      <c r="BT19" s="420"/>
      <c r="BU19" s="421"/>
      <c r="BV19" s="419">
        <v>11589016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13552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16048263</v>
      </c>
      <c r="BO22" s="449"/>
      <c r="BP22" s="449"/>
      <c r="BQ22" s="449"/>
      <c r="BR22" s="449"/>
      <c r="BS22" s="449"/>
      <c r="BT22" s="449"/>
      <c r="BU22" s="450"/>
      <c r="BV22" s="448">
        <v>16099699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6089736</v>
      </c>
      <c r="BO23" s="420"/>
      <c r="BP23" s="420"/>
      <c r="BQ23" s="420"/>
      <c r="BR23" s="420"/>
      <c r="BS23" s="420"/>
      <c r="BT23" s="420"/>
      <c r="BU23" s="421"/>
      <c r="BV23" s="419">
        <v>6691619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7640</v>
      </c>
      <c r="R24" s="373"/>
      <c r="S24" s="373"/>
      <c r="T24" s="373"/>
      <c r="U24" s="373"/>
      <c r="V24" s="374"/>
      <c r="W24" s="462"/>
      <c r="X24" s="399"/>
      <c r="Y24" s="400"/>
      <c r="Z24" s="375" t="s">
        <v>162</v>
      </c>
      <c r="AA24" s="376"/>
      <c r="AB24" s="376"/>
      <c r="AC24" s="376"/>
      <c r="AD24" s="376"/>
      <c r="AE24" s="376"/>
      <c r="AF24" s="376"/>
      <c r="AG24" s="377"/>
      <c r="AH24" s="372">
        <v>213</v>
      </c>
      <c r="AI24" s="373"/>
      <c r="AJ24" s="373"/>
      <c r="AK24" s="373"/>
      <c r="AL24" s="374"/>
      <c r="AM24" s="372">
        <v>660087</v>
      </c>
      <c r="AN24" s="373"/>
      <c r="AO24" s="373"/>
      <c r="AP24" s="373"/>
      <c r="AQ24" s="373"/>
      <c r="AR24" s="374"/>
      <c r="AS24" s="372">
        <v>3099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10696724</v>
      </c>
      <c r="BO24" s="420"/>
      <c r="BP24" s="420"/>
      <c r="BQ24" s="420"/>
      <c r="BR24" s="420"/>
      <c r="BS24" s="420"/>
      <c r="BT24" s="420"/>
      <c r="BU24" s="421"/>
      <c r="BV24" s="419">
        <v>10185192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680729</v>
      </c>
      <c r="BO25" s="449"/>
      <c r="BP25" s="449"/>
      <c r="BQ25" s="449"/>
      <c r="BR25" s="449"/>
      <c r="BS25" s="449"/>
      <c r="BT25" s="449"/>
      <c r="BU25" s="450"/>
      <c r="BV25" s="448">
        <v>794874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5580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3300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529843</v>
      </c>
      <c r="BO27" s="454"/>
      <c r="BP27" s="454"/>
      <c r="BQ27" s="454"/>
      <c r="BR27" s="454"/>
      <c r="BS27" s="454"/>
      <c r="BT27" s="454"/>
      <c r="BU27" s="455"/>
      <c r="BV27" s="453">
        <v>529770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3000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2873964</v>
      </c>
      <c r="BO28" s="449"/>
      <c r="BP28" s="449"/>
      <c r="BQ28" s="449"/>
      <c r="BR28" s="449"/>
      <c r="BS28" s="449"/>
      <c r="BT28" s="449"/>
      <c r="BU28" s="450"/>
      <c r="BV28" s="448">
        <v>3014921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16</v>
      </c>
      <c r="M29" s="373"/>
      <c r="N29" s="373"/>
      <c r="O29" s="373"/>
      <c r="P29" s="374"/>
      <c r="Q29" s="372">
        <v>2900</v>
      </c>
      <c r="R29" s="373"/>
      <c r="S29" s="373"/>
      <c r="T29" s="373"/>
      <c r="U29" s="373"/>
      <c r="V29" s="374"/>
      <c r="W29" s="463"/>
      <c r="X29" s="464"/>
      <c r="Y29" s="465"/>
      <c r="Z29" s="375" t="s">
        <v>178</v>
      </c>
      <c r="AA29" s="376"/>
      <c r="AB29" s="376"/>
      <c r="AC29" s="376"/>
      <c r="AD29" s="376"/>
      <c r="AE29" s="376"/>
      <c r="AF29" s="376"/>
      <c r="AG29" s="377"/>
      <c r="AH29" s="372">
        <v>213</v>
      </c>
      <c r="AI29" s="373"/>
      <c r="AJ29" s="373"/>
      <c r="AK29" s="373"/>
      <c r="AL29" s="374"/>
      <c r="AM29" s="372">
        <v>660087</v>
      </c>
      <c r="AN29" s="373"/>
      <c r="AO29" s="373"/>
      <c r="AP29" s="373"/>
      <c r="AQ29" s="373"/>
      <c r="AR29" s="374"/>
      <c r="AS29" s="372">
        <v>3099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480599</v>
      </c>
      <c r="BO29" s="420"/>
      <c r="BP29" s="420"/>
      <c r="BQ29" s="420"/>
      <c r="BR29" s="420"/>
      <c r="BS29" s="420"/>
      <c r="BT29" s="420"/>
      <c r="BU29" s="421"/>
      <c r="BV29" s="419">
        <v>443101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4054935</v>
      </c>
      <c r="BO30" s="454"/>
      <c r="BP30" s="454"/>
      <c r="BQ30" s="454"/>
      <c r="BR30" s="454"/>
      <c r="BS30" s="454"/>
      <c r="BT30" s="454"/>
      <c r="BU30" s="455"/>
      <c r="BV30" s="453">
        <v>4326165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上水道事業会計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山梨県市町村総合事務組合（一般会計）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21</v>
      </c>
      <c r="CP34" s="367"/>
      <c r="CQ34" s="368" t="str">
        <f>IF('各会計、関係団体の財政状況及び健全化判断比率'!BS7="","",'各会計、関係団体の財政状況及び健全化判断比率'!BS7)</f>
        <v>中央市農業振興公社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田富よし原処理センター事業特別会計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山梨県市町村総合事務組合（行政手続の電子化事業特別会計他3特別会計）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中巨摩地区広域事務組合（一般会計）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地域包括支援センター特別会計</v>
      </c>
      <c r="X37" s="368"/>
      <c r="Y37" s="368"/>
      <c r="Z37" s="368"/>
      <c r="AA37" s="368"/>
      <c r="AB37" s="368"/>
      <c r="AC37" s="368"/>
      <c r="AD37" s="368"/>
      <c r="AE37" s="368"/>
      <c r="AF37" s="368"/>
      <c r="AG37" s="368"/>
      <c r="AH37" s="368"/>
      <c r="AI37" s="368"/>
      <c r="AJ37" s="368"/>
      <c r="AK37" s="368"/>
      <c r="AL37" s="169"/>
      <c r="AM37" s="367">
        <f t="shared" si="0"/>
        <v>10</v>
      </c>
      <c r="AN37" s="367"/>
      <c r="AO37" s="368" t="str">
        <f>IF('各会計、関係団体の財政状況及び健全化判断比率'!B35="","",'各会計、関係団体の財政状況及び健全化判断比率'!B35)</f>
        <v>農業集落排水事業会計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中巨摩地区広域事務組合（ごみ処理事業特別会計）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中巨摩地区広域事務組合（地区公園事業特別会計）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中巨摩地区広域事務組合（老人福祉事業特別会計）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中巨摩地区広域事務組合（勤労青年センター事業特別会計）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中巨摩地区広域事務組合（し尿処理事業特別会計）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三郡衛生組合（一般会計）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20</v>
      </c>
      <c r="BX43" s="367"/>
      <c r="BY43" s="368" t="str">
        <f>IF('各会計、関係団体の財政状況及び健全化判断比率'!B77="","",'各会計、関係団体の財政状況及び健全化判断比率'!B77)</f>
        <v>三郡衛生組合（し尿処理事業特別会計）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ZhjD/EMGSChziHl9rksYH8up49qevDVwgb16ftoc8Ki+wSV8q1lCsT341LS7xq+8qjMaenG9AdBTWKxA4v8Fg==" saltValue="gN0cJZiv1AFsbqYUfukL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15.71</v>
      </c>
      <c r="G34" s="33">
        <v>14.13</v>
      </c>
      <c r="H34" s="33">
        <v>18.47</v>
      </c>
      <c r="I34" s="33">
        <v>15.57</v>
      </c>
      <c r="J34" s="34">
        <v>16.78</v>
      </c>
      <c r="K34" s="22"/>
      <c r="L34" s="22"/>
      <c r="M34" s="22"/>
      <c r="N34" s="22"/>
      <c r="O34" s="22"/>
      <c r="P34" s="22"/>
    </row>
    <row r="35" spans="1:16" ht="39" customHeight="1" x14ac:dyDescent="0.15">
      <c r="A35" s="22"/>
      <c r="B35" s="35"/>
      <c r="C35" s="1145" t="s">
        <v>537</v>
      </c>
      <c r="D35" s="1146"/>
      <c r="E35" s="1147"/>
      <c r="F35" s="36">
        <v>3.95</v>
      </c>
      <c r="G35" s="37">
        <v>3.72</v>
      </c>
      <c r="H35" s="37">
        <v>4.07</v>
      </c>
      <c r="I35" s="37">
        <v>3.88</v>
      </c>
      <c r="J35" s="38">
        <v>3.52</v>
      </c>
      <c r="K35" s="22"/>
      <c r="L35" s="22"/>
      <c r="M35" s="22"/>
      <c r="N35" s="22"/>
      <c r="O35" s="22"/>
      <c r="P35" s="22"/>
    </row>
    <row r="36" spans="1:16" ht="39" customHeight="1" x14ac:dyDescent="0.15">
      <c r="A36" s="22"/>
      <c r="B36" s="35"/>
      <c r="C36" s="1145" t="s">
        <v>538</v>
      </c>
      <c r="D36" s="1146"/>
      <c r="E36" s="1147"/>
      <c r="F36" s="36">
        <v>1.34</v>
      </c>
      <c r="G36" s="37">
        <v>0.12</v>
      </c>
      <c r="H36" s="37">
        <v>0.34</v>
      </c>
      <c r="I36" s="37">
        <v>0.05</v>
      </c>
      <c r="J36" s="38">
        <v>2.04</v>
      </c>
      <c r="K36" s="22"/>
      <c r="L36" s="22"/>
      <c r="M36" s="22"/>
      <c r="N36" s="22"/>
      <c r="O36" s="22"/>
      <c r="P36" s="22"/>
    </row>
    <row r="37" spans="1:16" ht="39" customHeight="1" x14ac:dyDescent="0.15">
      <c r="A37" s="22"/>
      <c r="B37" s="35"/>
      <c r="C37" s="1145" t="s">
        <v>539</v>
      </c>
      <c r="D37" s="1146"/>
      <c r="E37" s="1147"/>
      <c r="F37" s="36">
        <v>1.57</v>
      </c>
      <c r="G37" s="37">
        <v>1.58</v>
      </c>
      <c r="H37" s="37">
        <v>1.81</v>
      </c>
      <c r="I37" s="37">
        <v>1.96</v>
      </c>
      <c r="J37" s="38">
        <v>1.86</v>
      </c>
      <c r="K37" s="22"/>
      <c r="L37" s="22"/>
      <c r="M37" s="22"/>
      <c r="N37" s="22"/>
      <c r="O37" s="22"/>
      <c r="P37" s="22"/>
    </row>
    <row r="38" spans="1:16" ht="39" customHeight="1" x14ac:dyDescent="0.15">
      <c r="A38" s="22"/>
      <c r="B38" s="35"/>
      <c r="C38" s="1145" t="s">
        <v>540</v>
      </c>
      <c r="D38" s="1146"/>
      <c r="E38" s="1147"/>
      <c r="F38" s="36">
        <v>0.17</v>
      </c>
      <c r="G38" s="37">
        <v>0.73</v>
      </c>
      <c r="H38" s="37">
        <v>0.83</v>
      </c>
      <c r="I38" s="37">
        <v>0.96</v>
      </c>
      <c r="J38" s="38">
        <v>1.27</v>
      </c>
      <c r="K38" s="22"/>
      <c r="L38" s="22"/>
      <c r="M38" s="22"/>
      <c r="N38" s="22"/>
      <c r="O38" s="22"/>
      <c r="P38" s="22"/>
    </row>
    <row r="39" spans="1:16" ht="39" customHeight="1" x14ac:dyDescent="0.15">
      <c r="A39" s="22"/>
      <c r="B39" s="35"/>
      <c r="C39" s="1145" t="s">
        <v>541</v>
      </c>
      <c r="D39" s="1146"/>
      <c r="E39" s="1147"/>
      <c r="F39" s="36">
        <v>1.6</v>
      </c>
      <c r="G39" s="37">
        <v>1.53</v>
      </c>
      <c r="H39" s="37">
        <v>1.71</v>
      </c>
      <c r="I39" s="37">
        <v>1.25</v>
      </c>
      <c r="J39" s="38">
        <v>0.6</v>
      </c>
      <c r="K39" s="22"/>
      <c r="L39" s="22"/>
      <c r="M39" s="22"/>
      <c r="N39" s="22"/>
      <c r="O39" s="22"/>
      <c r="P39" s="22"/>
    </row>
    <row r="40" spans="1:16" ht="39" customHeight="1" x14ac:dyDescent="0.15">
      <c r="A40" s="22"/>
      <c r="B40" s="35"/>
      <c r="C40" s="1145" t="s">
        <v>542</v>
      </c>
      <c r="D40" s="1146"/>
      <c r="E40" s="1147"/>
      <c r="F40" s="36">
        <v>0.33</v>
      </c>
      <c r="G40" s="37">
        <v>0.45</v>
      </c>
      <c r="H40" s="37">
        <v>0.59</v>
      </c>
      <c r="I40" s="37">
        <v>0.57999999999999996</v>
      </c>
      <c r="J40" s="38">
        <v>0.5</v>
      </c>
      <c r="K40" s="22"/>
      <c r="L40" s="22"/>
      <c r="M40" s="22"/>
      <c r="N40" s="22"/>
      <c r="O40" s="22"/>
      <c r="P40" s="22"/>
    </row>
    <row r="41" spans="1:16" ht="39" customHeight="1" x14ac:dyDescent="0.15">
      <c r="A41" s="22"/>
      <c r="B41" s="35"/>
      <c r="C41" s="1145" t="s">
        <v>543</v>
      </c>
      <c r="D41" s="1146"/>
      <c r="E41" s="1147"/>
      <c r="F41" s="36">
        <v>0.67</v>
      </c>
      <c r="G41" s="37">
        <v>0.71</v>
      </c>
      <c r="H41" s="37">
        <v>0.78</v>
      </c>
      <c r="I41" s="37">
        <v>0.95</v>
      </c>
      <c r="J41" s="38">
        <v>0.12</v>
      </c>
      <c r="K41" s="22"/>
      <c r="L41" s="22"/>
      <c r="M41" s="22"/>
      <c r="N41" s="22"/>
      <c r="O41" s="22"/>
      <c r="P41" s="22"/>
    </row>
    <row r="42" spans="1:16" ht="39" customHeight="1" x14ac:dyDescent="0.15">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545</v>
      </c>
      <c r="D43" s="1149"/>
      <c r="E43" s="1150"/>
      <c r="F43" s="41">
        <v>0.02</v>
      </c>
      <c r="G43" s="42">
        <v>0.02</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E7sFKHmZOR0lWzVFJZios0GlxC5Hp8SV/7B6ilNS+GnYkEP0zNJWehJjtBH1x+uwPl0hXKqg4cUdxsvtYlf5A==" saltValue="04mCbuguypekyHDMqrtY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1272</v>
      </c>
      <c r="L45" s="60">
        <v>1320</v>
      </c>
      <c r="M45" s="60">
        <v>1332</v>
      </c>
      <c r="N45" s="60">
        <v>1391</v>
      </c>
      <c r="O45" s="61">
        <v>1402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485</v>
      </c>
      <c r="L48" s="64">
        <v>427</v>
      </c>
      <c r="M48" s="64">
        <v>427</v>
      </c>
      <c r="N48" s="64">
        <v>407</v>
      </c>
      <c r="O48" s="65">
        <v>393</v>
      </c>
      <c r="P48" s="48"/>
      <c r="Q48" s="48"/>
      <c r="R48" s="48"/>
      <c r="S48" s="48"/>
      <c r="T48" s="48"/>
      <c r="U48" s="48"/>
    </row>
    <row r="49" spans="1:21" ht="30.75" customHeight="1" x14ac:dyDescent="0.15">
      <c r="A49" s="48"/>
      <c r="B49" s="1178"/>
      <c r="C49" s="1179"/>
      <c r="D49" s="62"/>
      <c r="E49" s="1155" t="s">
        <v>14</v>
      </c>
      <c r="F49" s="1155"/>
      <c r="G49" s="1155"/>
      <c r="H49" s="1155"/>
      <c r="I49" s="1155"/>
      <c r="J49" s="1156"/>
      <c r="K49" s="63">
        <v>75</v>
      </c>
      <c r="L49" s="64">
        <v>78</v>
      </c>
      <c r="M49" s="64">
        <v>77</v>
      </c>
      <c r="N49" s="64">
        <v>77</v>
      </c>
      <c r="O49" s="65">
        <v>63</v>
      </c>
      <c r="P49" s="48"/>
      <c r="Q49" s="48"/>
      <c r="R49" s="48"/>
      <c r="S49" s="48"/>
      <c r="T49" s="48"/>
      <c r="U49" s="48"/>
    </row>
    <row r="50" spans="1:21" ht="30.75" customHeight="1" x14ac:dyDescent="0.15">
      <c r="A50" s="48"/>
      <c r="B50" s="1178"/>
      <c r="C50" s="1179"/>
      <c r="D50" s="62"/>
      <c r="E50" s="1155" t="s">
        <v>15</v>
      </c>
      <c r="F50" s="1155"/>
      <c r="G50" s="1155"/>
      <c r="H50" s="1155"/>
      <c r="I50" s="1155"/>
      <c r="J50" s="1156"/>
      <c r="K50" s="63">
        <v>12</v>
      </c>
      <c r="L50" s="64">
        <v>12</v>
      </c>
      <c r="M50" s="64">
        <v>11</v>
      </c>
      <c r="N50" s="64">
        <v>11</v>
      </c>
      <c r="O50" s="65">
        <v>10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1327</v>
      </c>
      <c r="L52" s="64">
        <v>1321</v>
      </c>
      <c r="M52" s="64">
        <v>1337</v>
      </c>
      <c r="N52" s="64">
        <v>1335</v>
      </c>
      <c r="O52" s="65">
        <v>1319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517</v>
      </c>
      <c r="L53" s="69">
        <v>516</v>
      </c>
      <c r="M53" s="69">
        <v>510</v>
      </c>
      <c r="N53" s="69">
        <v>551</v>
      </c>
      <c r="O53" s="70">
        <v>549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zYgEDkZNYiIoXruP3XfvIJicIqTFWCjjWz0Sdu3A399kofpN/qJhLQGyXMBEP9UOAB+S+qsslBU7AwJQhpVPw==" saltValue="J3uezusZsWCNhJc9FU50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17274</v>
      </c>
      <c r="J41" s="344">
        <v>17146</v>
      </c>
      <c r="K41" s="344">
        <v>16489</v>
      </c>
      <c r="L41" s="344">
        <v>16100</v>
      </c>
      <c r="M41" s="345">
        <v>16048</v>
      </c>
    </row>
    <row r="42" spans="2:13" ht="27.75" customHeight="1" x14ac:dyDescent="0.15">
      <c r="B42" s="1186"/>
      <c r="C42" s="1187"/>
      <c r="D42" s="106"/>
      <c r="E42" s="1190" t="s">
        <v>32</v>
      </c>
      <c r="F42" s="1190"/>
      <c r="G42" s="1190"/>
      <c r="H42" s="1191"/>
      <c r="I42" s="346">
        <v>133</v>
      </c>
      <c r="J42" s="347">
        <v>122</v>
      </c>
      <c r="K42" s="347">
        <v>148</v>
      </c>
      <c r="L42" s="347">
        <v>137</v>
      </c>
      <c r="M42" s="348">
        <v>127</v>
      </c>
    </row>
    <row r="43" spans="2:13" ht="27.75" customHeight="1" x14ac:dyDescent="0.15">
      <c r="B43" s="1186"/>
      <c r="C43" s="1187"/>
      <c r="D43" s="106"/>
      <c r="E43" s="1190" t="s">
        <v>33</v>
      </c>
      <c r="F43" s="1190"/>
      <c r="G43" s="1190"/>
      <c r="H43" s="1191"/>
      <c r="I43" s="346">
        <v>6804</v>
      </c>
      <c r="J43" s="347">
        <v>6216</v>
      </c>
      <c r="K43" s="347">
        <v>6306</v>
      </c>
      <c r="L43" s="347">
        <v>5716</v>
      </c>
      <c r="M43" s="348">
        <v>5378</v>
      </c>
    </row>
    <row r="44" spans="2:13" ht="27.75" customHeight="1" x14ac:dyDescent="0.15">
      <c r="B44" s="1186"/>
      <c r="C44" s="1187"/>
      <c r="D44" s="106"/>
      <c r="E44" s="1190" t="s">
        <v>34</v>
      </c>
      <c r="F44" s="1190"/>
      <c r="G44" s="1190"/>
      <c r="H44" s="1191"/>
      <c r="I44" s="346">
        <v>612</v>
      </c>
      <c r="J44" s="347">
        <v>582</v>
      </c>
      <c r="K44" s="347">
        <v>537</v>
      </c>
      <c r="L44" s="347">
        <v>493</v>
      </c>
      <c r="M44" s="348">
        <v>460</v>
      </c>
    </row>
    <row r="45" spans="2:13" ht="27.75" customHeight="1" x14ac:dyDescent="0.15">
      <c r="B45" s="1186"/>
      <c r="C45" s="1187"/>
      <c r="D45" s="106"/>
      <c r="E45" s="1190" t="s">
        <v>35</v>
      </c>
      <c r="F45" s="1190"/>
      <c r="G45" s="1190"/>
      <c r="H45" s="1191"/>
      <c r="I45" s="346">
        <v>712</v>
      </c>
      <c r="J45" s="347">
        <v>725</v>
      </c>
      <c r="K45" s="347">
        <v>682</v>
      </c>
      <c r="L45" s="347">
        <v>676</v>
      </c>
      <c r="M45" s="348">
        <v>597</v>
      </c>
    </row>
    <row r="46" spans="2:13" ht="27.75" customHeight="1" x14ac:dyDescent="0.15">
      <c r="B46" s="1186"/>
      <c r="C46" s="1187"/>
      <c r="D46" s="107"/>
      <c r="E46" s="1190" t="s">
        <v>36</v>
      </c>
      <c r="F46" s="1190"/>
      <c r="G46" s="1190"/>
      <c r="H46" s="1191"/>
      <c r="I46" s="346">
        <v>3</v>
      </c>
      <c r="J46" s="347">
        <v>2</v>
      </c>
      <c r="K46" s="347">
        <v>1</v>
      </c>
      <c r="L46" s="347">
        <v>1</v>
      </c>
      <c r="M46" s="348">
        <v>0</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6077</v>
      </c>
      <c r="J50" s="347">
        <v>7449</v>
      </c>
      <c r="K50" s="347">
        <v>7214</v>
      </c>
      <c r="L50" s="347">
        <v>7254</v>
      </c>
      <c r="M50" s="348">
        <v>6984</v>
      </c>
    </row>
    <row r="51" spans="2:13" ht="27.75" customHeight="1" x14ac:dyDescent="0.15">
      <c r="B51" s="1186"/>
      <c r="C51" s="1187"/>
      <c r="D51" s="106"/>
      <c r="E51" s="1190" t="s">
        <v>42</v>
      </c>
      <c r="F51" s="1190"/>
      <c r="G51" s="1190"/>
      <c r="H51" s="1191"/>
      <c r="I51" s="346">
        <v>233</v>
      </c>
      <c r="J51" s="347">
        <v>420</v>
      </c>
      <c r="K51" s="347">
        <v>411</v>
      </c>
      <c r="L51" s="347">
        <v>484</v>
      </c>
      <c r="M51" s="348">
        <v>435</v>
      </c>
    </row>
    <row r="52" spans="2:13" ht="27.75" customHeight="1" x14ac:dyDescent="0.15">
      <c r="B52" s="1188"/>
      <c r="C52" s="1189"/>
      <c r="D52" s="106"/>
      <c r="E52" s="1190" t="s">
        <v>43</v>
      </c>
      <c r="F52" s="1190"/>
      <c r="G52" s="1190"/>
      <c r="H52" s="1191"/>
      <c r="I52" s="346">
        <v>17560</v>
      </c>
      <c r="J52" s="347">
        <v>17262</v>
      </c>
      <c r="K52" s="347">
        <v>16497</v>
      </c>
      <c r="L52" s="347">
        <v>15770</v>
      </c>
      <c r="M52" s="348">
        <v>15395</v>
      </c>
    </row>
    <row r="53" spans="2:13" ht="27.75" customHeight="1" thickBot="1" x14ac:dyDescent="0.2">
      <c r="B53" s="1192" t="s">
        <v>19</v>
      </c>
      <c r="C53" s="1193"/>
      <c r="D53" s="110"/>
      <c r="E53" s="1194" t="s">
        <v>44</v>
      </c>
      <c r="F53" s="1194"/>
      <c r="G53" s="1194"/>
      <c r="H53" s="1195"/>
      <c r="I53" s="349">
        <v>1667</v>
      </c>
      <c r="J53" s="350">
        <v>-339</v>
      </c>
      <c r="K53" s="350">
        <v>41</v>
      </c>
      <c r="L53" s="350">
        <v>-385</v>
      </c>
      <c r="M53" s="351">
        <v>-203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mPC0bI6zBww35jCQSnAnbTRMLZuLD7BX7fbBxFZmb/VfeirW08dJ3KZcmLtbDOl014pa2bKSAZrfQWVRQYPGQ==" saltValue="F0wsJNZJxa+9IbS/T28M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2895</v>
      </c>
      <c r="G55" s="352">
        <v>3015</v>
      </c>
      <c r="H55" s="353">
        <v>2874</v>
      </c>
    </row>
    <row r="56" spans="2:8" ht="52.5" customHeight="1" x14ac:dyDescent="0.15">
      <c r="B56" s="122"/>
      <c r="C56" s="1213" t="s">
        <v>47</v>
      </c>
      <c r="D56" s="1213"/>
      <c r="E56" s="1214"/>
      <c r="F56" s="354">
        <v>396</v>
      </c>
      <c r="G56" s="354">
        <v>443</v>
      </c>
      <c r="H56" s="355">
        <v>481</v>
      </c>
    </row>
    <row r="57" spans="2:8" ht="53.25" customHeight="1" x14ac:dyDescent="0.15">
      <c r="B57" s="122"/>
      <c r="C57" s="1215" t="s">
        <v>48</v>
      </c>
      <c r="D57" s="1215"/>
      <c r="E57" s="1216"/>
      <c r="F57" s="356">
        <v>4465</v>
      </c>
      <c r="G57" s="356">
        <v>4326</v>
      </c>
      <c r="H57" s="357">
        <v>4055</v>
      </c>
    </row>
    <row r="58" spans="2:8" ht="45.75" customHeight="1" x14ac:dyDescent="0.15">
      <c r="B58" s="123"/>
      <c r="C58" s="1203" t="s">
        <v>572</v>
      </c>
      <c r="D58" s="1204"/>
      <c r="E58" s="1205"/>
      <c r="F58" s="358">
        <v>1689</v>
      </c>
      <c r="G58" s="358">
        <v>1670</v>
      </c>
      <c r="H58" s="359">
        <v>1632</v>
      </c>
    </row>
    <row r="59" spans="2:8" ht="45.75" customHeight="1" x14ac:dyDescent="0.15">
      <c r="B59" s="123"/>
      <c r="C59" s="1203" t="s">
        <v>573</v>
      </c>
      <c r="D59" s="1204"/>
      <c r="E59" s="1205"/>
      <c r="F59" s="358">
        <v>1672</v>
      </c>
      <c r="G59" s="358">
        <v>1683</v>
      </c>
      <c r="H59" s="359">
        <v>1477</v>
      </c>
    </row>
    <row r="60" spans="2:8" ht="45.75" customHeight="1" x14ac:dyDescent="0.15">
      <c r="B60" s="123"/>
      <c r="C60" s="1203" t="s">
        <v>574</v>
      </c>
      <c r="D60" s="1204"/>
      <c r="E60" s="1205"/>
      <c r="F60" s="358">
        <v>418</v>
      </c>
      <c r="G60" s="358">
        <v>286</v>
      </c>
      <c r="H60" s="359">
        <v>254</v>
      </c>
    </row>
    <row r="61" spans="2:8" ht="45.75" customHeight="1" x14ac:dyDescent="0.15">
      <c r="B61" s="123"/>
      <c r="C61" s="1203" t="s">
        <v>576</v>
      </c>
      <c r="D61" s="1204"/>
      <c r="E61" s="1205"/>
      <c r="F61" s="358">
        <v>246</v>
      </c>
      <c r="G61" s="358">
        <v>246</v>
      </c>
      <c r="H61" s="359">
        <v>246</v>
      </c>
    </row>
    <row r="62" spans="2:8" ht="45.75" customHeight="1" thickBot="1" x14ac:dyDescent="0.2">
      <c r="B62" s="124"/>
      <c r="C62" s="1206" t="s">
        <v>575</v>
      </c>
      <c r="D62" s="1207"/>
      <c r="E62" s="1208"/>
      <c r="F62" s="360">
        <v>256</v>
      </c>
      <c r="G62" s="360">
        <v>256</v>
      </c>
      <c r="H62" s="361">
        <v>184</v>
      </c>
    </row>
    <row r="63" spans="2:8" ht="52.5" customHeight="1" thickBot="1" x14ac:dyDescent="0.2">
      <c r="B63" s="125"/>
      <c r="C63" s="1209" t="s">
        <v>49</v>
      </c>
      <c r="D63" s="1209"/>
      <c r="E63" s="1210"/>
      <c r="F63" s="362">
        <v>7756</v>
      </c>
      <c r="G63" s="362">
        <v>7784</v>
      </c>
      <c r="H63" s="363">
        <v>7409</v>
      </c>
    </row>
    <row r="64" spans="2:8" x14ac:dyDescent="0.15"/>
  </sheetData>
  <sheetProtection algorithmName="SHA-512" hashValue="PHiGuGlAQhUYXB4JNALro/mgzOnekQ0lRlqmPpif30leYmOPCeqX+UZ/XONRBjlC7Cdre3xj73TyLl8qAlm0sQ==" saltValue="xy7nsPVRJvEsY13YfzX0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78588</v>
      </c>
      <c r="E3" s="144"/>
      <c r="F3" s="145">
        <v>76347</v>
      </c>
      <c r="G3" s="146"/>
      <c r="H3" s="147"/>
    </row>
    <row r="4" spans="1:8" x14ac:dyDescent="0.15">
      <c r="A4" s="148"/>
      <c r="B4" s="149"/>
      <c r="C4" s="150"/>
      <c r="D4" s="151">
        <v>42577</v>
      </c>
      <c r="E4" s="152"/>
      <c r="F4" s="153">
        <v>41762</v>
      </c>
      <c r="G4" s="154"/>
      <c r="H4" s="155"/>
    </row>
    <row r="5" spans="1:8" x14ac:dyDescent="0.15">
      <c r="A5" s="136" t="s">
        <v>523</v>
      </c>
      <c r="B5" s="141"/>
      <c r="C5" s="142"/>
      <c r="D5" s="143">
        <v>83770</v>
      </c>
      <c r="E5" s="144"/>
      <c r="F5" s="145">
        <v>69604</v>
      </c>
      <c r="G5" s="146"/>
      <c r="H5" s="147"/>
    </row>
    <row r="6" spans="1:8" x14ac:dyDescent="0.15">
      <c r="A6" s="148"/>
      <c r="B6" s="149"/>
      <c r="C6" s="150"/>
      <c r="D6" s="151">
        <v>62502</v>
      </c>
      <c r="E6" s="152"/>
      <c r="F6" s="153">
        <v>36247</v>
      </c>
      <c r="G6" s="154"/>
      <c r="H6" s="155"/>
    </row>
    <row r="7" spans="1:8" x14ac:dyDescent="0.15">
      <c r="A7" s="136" t="s">
        <v>524</v>
      </c>
      <c r="B7" s="141"/>
      <c r="C7" s="142"/>
      <c r="D7" s="143">
        <v>49170</v>
      </c>
      <c r="E7" s="144"/>
      <c r="F7" s="145">
        <v>68410</v>
      </c>
      <c r="G7" s="146"/>
      <c r="H7" s="147"/>
    </row>
    <row r="8" spans="1:8" x14ac:dyDescent="0.15">
      <c r="A8" s="148"/>
      <c r="B8" s="149"/>
      <c r="C8" s="150"/>
      <c r="D8" s="151">
        <v>32655</v>
      </c>
      <c r="E8" s="152"/>
      <c r="F8" s="153">
        <v>35086</v>
      </c>
      <c r="G8" s="154"/>
      <c r="H8" s="155"/>
    </row>
    <row r="9" spans="1:8" x14ac:dyDescent="0.15">
      <c r="A9" s="136" t="s">
        <v>525</v>
      </c>
      <c r="B9" s="141"/>
      <c r="C9" s="142"/>
      <c r="D9" s="143">
        <v>77810</v>
      </c>
      <c r="E9" s="144"/>
      <c r="F9" s="145">
        <v>73019</v>
      </c>
      <c r="G9" s="146"/>
      <c r="H9" s="147"/>
    </row>
    <row r="10" spans="1:8" x14ac:dyDescent="0.15">
      <c r="A10" s="148"/>
      <c r="B10" s="149"/>
      <c r="C10" s="150"/>
      <c r="D10" s="151">
        <v>54473</v>
      </c>
      <c r="E10" s="152"/>
      <c r="F10" s="153">
        <v>39427</v>
      </c>
      <c r="G10" s="154"/>
      <c r="H10" s="155"/>
    </row>
    <row r="11" spans="1:8" x14ac:dyDescent="0.15">
      <c r="A11" s="136" t="s">
        <v>526</v>
      </c>
      <c r="B11" s="141"/>
      <c r="C11" s="142"/>
      <c r="D11" s="143">
        <v>75929</v>
      </c>
      <c r="E11" s="144"/>
      <c r="F11" s="145">
        <v>76590</v>
      </c>
      <c r="G11" s="146"/>
      <c r="H11" s="147"/>
    </row>
    <row r="12" spans="1:8" x14ac:dyDescent="0.15">
      <c r="A12" s="148"/>
      <c r="B12" s="149"/>
      <c r="C12" s="156"/>
      <c r="D12" s="151">
        <v>49906</v>
      </c>
      <c r="E12" s="152"/>
      <c r="F12" s="153">
        <v>42387</v>
      </c>
      <c r="G12" s="154"/>
      <c r="H12" s="155"/>
    </row>
    <row r="13" spans="1:8" x14ac:dyDescent="0.15">
      <c r="A13" s="136"/>
      <c r="B13" s="141"/>
      <c r="C13" s="157"/>
      <c r="D13" s="158">
        <v>73053</v>
      </c>
      <c r="E13" s="159"/>
      <c r="F13" s="160">
        <v>72794</v>
      </c>
      <c r="G13" s="161"/>
      <c r="H13" s="147"/>
    </row>
    <row r="14" spans="1:8" x14ac:dyDescent="0.15">
      <c r="A14" s="148"/>
      <c r="B14" s="149"/>
      <c r="C14" s="150"/>
      <c r="D14" s="151">
        <v>48423</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16.39</v>
      </c>
      <c r="C19" s="162">
        <f>ROUND(VALUE(SUBSTITUTE(実質収支比率等に係る経年分析!G$48,"▲","-")),2)</f>
        <v>14.85</v>
      </c>
      <c r="D19" s="162">
        <f>ROUND(VALUE(SUBSTITUTE(実質収支比率等に係る経年分析!H$48,"▲","-")),2)</f>
        <v>19.260000000000002</v>
      </c>
      <c r="E19" s="162">
        <f>ROUND(VALUE(SUBSTITUTE(実質収支比率等に係る経年分析!I$48,"▲","-")),2)</f>
        <v>16.53</v>
      </c>
      <c r="F19" s="162">
        <f>ROUND(VALUE(SUBSTITUTE(実質収支比率等に係る経年分析!J$48,"▲","-")),2)</f>
        <v>16.91</v>
      </c>
    </row>
    <row r="20" spans="1:11" x14ac:dyDescent="0.15">
      <c r="A20" s="162" t="s">
        <v>53</v>
      </c>
      <c r="B20" s="162">
        <f>ROUND(VALUE(SUBSTITUTE(実質収支比率等に係る経年分析!F$47,"▲","-")),2)</f>
        <v>33.369999999999997</v>
      </c>
      <c r="C20" s="162">
        <f>ROUND(VALUE(SUBSTITUTE(実質収支比率等に係る経年分析!G$47,"▲","-")),2)</f>
        <v>34.96</v>
      </c>
      <c r="D20" s="162">
        <f>ROUND(VALUE(SUBSTITUTE(実質収支比率等に係る経年分析!H$47,"▲","-")),2)</f>
        <v>34.090000000000003</v>
      </c>
      <c r="E20" s="162">
        <f>ROUND(VALUE(SUBSTITUTE(実質収支比率等に係る経年分析!I$47,"▲","-")),2)</f>
        <v>34.86</v>
      </c>
      <c r="F20" s="162">
        <f>ROUND(VALUE(SUBSTITUTE(実質収支比率等に係る経年分析!J$47,"▲","-")),2)</f>
        <v>32.22</v>
      </c>
    </row>
    <row r="21" spans="1:11" x14ac:dyDescent="0.15">
      <c r="A21" s="162" t="s">
        <v>54</v>
      </c>
      <c r="B21" s="162">
        <f>IF(ISNUMBER(VALUE(SUBSTITUTE(実質収支比率等に係る経年分析!F$49,"▲","-"))),ROUND(VALUE(SUBSTITUTE(実質収支比率等に係る経年分析!F$49,"▲","-")),2),NA())</f>
        <v>3.79</v>
      </c>
      <c r="C21" s="162">
        <f>IF(ISNUMBER(VALUE(SUBSTITUTE(実質収支比率等に係る経年分析!G$49,"▲","-"))),ROUND(VALUE(SUBSTITUTE(実質収支比率等に係る経年分析!G$49,"▲","-")),2),NA())</f>
        <v>2.14</v>
      </c>
      <c r="D21" s="162">
        <f>IF(ISNUMBER(VALUE(SUBSTITUTE(実質収支比率等に係る経年分析!H$49,"▲","-"))),ROUND(VALUE(SUBSTITUTE(実質収支比率等に係る経年分析!H$49,"▲","-")),2),NA())</f>
        <v>2.2599999999999998</v>
      </c>
      <c r="E21" s="162">
        <f>IF(ISNUMBER(VALUE(SUBSTITUTE(実質収支比率等に係る経年分析!I$49,"▲","-"))),ROUND(VALUE(SUBSTITUTE(実質収支比率等に係る経年分析!I$49,"▲","-")),2),NA())</f>
        <v>-0.99</v>
      </c>
      <c r="F21" s="162">
        <f>IF(ISNUMBER(VALUE(SUBSTITUTE(実質収支比率等に係る経年分析!J$49,"▲","-"))),ROUND(VALUE(SUBSTITUTE(実質収支比率等に係る経年分析!J$49,"▲","-")),2),NA())</f>
        <v>-0.7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田富よし原処理センター事業特別会計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0.67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0.71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0.78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0.95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0.12</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0.59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0.57999999999999996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1.53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1.71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v>
      </c>
    </row>
    <row r="32" spans="1:11" x14ac:dyDescent="0.15">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1.27</v>
      </c>
    </row>
    <row r="33" spans="1:16" x14ac:dyDescent="0.15">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1.86</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0.12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2.04</v>
      </c>
    </row>
    <row r="35" spans="1:16" x14ac:dyDescent="0.15">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14.13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18.47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16.78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1327</v>
      </c>
      <c r="E42" s="164"/>
      <c r="F42" s="164"/>
      <c r="G42" s="164">
        <f>'実質公債費比率（分子）の構造'!L$52</f>
        <v>1321</v>
      </c>
      <c r="H42" s="164"/>
      <c r="I42" s="164"/>
      <c r="J42" s="164">
        <f>'実質公債費比率（分子）の構造'!M$52</f>
        <v>1337</v>
      </c>
      <c r="K42" s="164"/>
      <c r="L42" s="164"/>
      <c r="M42" s="164">
        <f>'実質公債費比率（分子）の構造'!N$52</f>
        <v>1335</v>
      </c>
      <c r="N42" s="164"/>
      <c r="O42" s="164"/>
      <c r="P42" s="164">
        <f>'実質公債費比率（分子）の構造'!O$52</f>
        <v>1319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12</v>
      </c>
      <c r="C44" s="164"/>
      <c r="D44" s="164"/>
      <c r="E44" s="164">
        <f>'実質公債費比率（分子）の構造'!L$50</f>
        <v>12</v>
      </c>
      <c r="F44" s="164"/>
      <c r="G44" s="164"/>
      <c r="H44" s="164">
        <f>'実質公債費比率（分子）の構造'!M$50</f>
        <v>11</v>
      </c>
      <c r="I44" s="164"/>
      <c r="J44" s="164"/>
      <c r="K44" s="164">
        <f>'実質公債費比率（分子）の構造'!N$50</f>
        <v>11</v>
      </c>
      <c r="L44" s="164"/>
      <c r="M44" s="164"/>
      <c r="N44" s="164">
        <f>'実質公債費比率（分子）の構造'!O$50</f>
        <v>10</v>
      </c>
      <c r="O44" s="164"/>
      <c r="P44" s="164"/>
    </row>
    <row r="45" spans="1:16" x14ac:dyDescent="0.15">
      <c r="A45" s="164" t="s">
        <v>63</v>
      </c>
      <c r="B45" s="164">
        <f>'実質公債費比率（分子）の構造'!K$49</f>
        <v>75</v>
      </c>
      <c r="C45" s="164"/>
      <c r="D45" s="164"/>
      <c r="E45" s="164">
        <f>'実質公債費比率（分子）の構造'!L$49</f>
        <v>78</v>
      </c>
      <c r="F45" s="164"/>
      <c r="G45" s="164"/>
      <c r="H45" s="164">
        <f>'実質公債費比率（分子）の構造'!M$49</f>
        <v>77</v>
      </c>
      <c r="I45" s="164"/>
      <c r="J45" s="164"/>
      <c r="K45" s="164">
        <f>'実質公債費比率（分子）の構造'!N$49</f>
        <v>77</v>
      </c>
      <c r="L45" s="164"/>
      <c r="M45" s="164"/>
      <c r="N45" s="164">
        <f>'実質公債費比率（分子）の構造'!O$49</f>
        <v>63</v>
      </c>
      <c r="O45" s="164"/>
      <c r="P45" s="164"/>
    </row>
    <row r="46" spans="1:16" x14ac:dyDescent="0.15">
      <c r="A46" s="164" t="s">
        <v>64</v>
      </c>
      <c r="B46" s="164">
        <f>'実質公債費比率（分子）の構造'!K$48</f>
        <v>485</v>
      </c>
      <c r="C46" s="164"/>
      <c r="D46" s="164"/>
      <c r="E46" s="164">
        <f>'実質公債費比率（分子）の構造'!L$48</f>
        <v>427</v>
      </c>
      <c r="F46" s="164"/>
      <c r="G46" s="164"/>
      <c r="H46" s="164">
        <f>'実質公債費比率（分子）の構造'!M$48</f>
        <v>427</v>
      </c>
      <c r="I46" s="164"/>
      <c r="J46" s="164"/>
      <c r="K46" s="164">
        <f>'実質公債費比率（分子）の構造'!N$48</f>
        <v>407</v>
      </c>
      <c r="L46" s="164"/>
      <c r="M46" s="164"/>
      <c r="N46" s="164">
        <f>'実質公債費比率（分子）の構造'!O$48</f>
        <v>393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1272</v>
      </c>
      <c r="C49" s="164"/>
      <c r="D49" s="164"/>
      <c r="E49" s="164">
        <f>'実質公債費比率（分子）の構造'!L$45</f>
        <v>1320</v>
      </c>
      <c r="F49" s="164"/>
      <c r="G49" s="164"/>
      <c r="H49" s="164">
        <f>'実質公債費比率（分子）の構造'!M$45</f>
        <v>1332</v>
      </c>
      <c r="I49" s="164"/>
      <c r="J49" s="164"/>
      <c r="K49" s="164">
        <f>'実質公債費比率（分子）の構造'!N$45</f>
        <v>1391</v>
      </c>
      <c r="L49" s="164"/>
      <c r="M49" s="164"/>
      <c r="N49" s="164">
        <f>'実質公債費比率（分子）の構造'!O$45</f>
        <v>1402</v>
      </c>
      <c r="O49" s="164"/>
      <c r="P49" s="164"/>
    </row>
    <row r="50" spans="1:16" x14ac:dyDescent="0.15">
      <c r="A50" s="164" t="s">
        <v>67</v>
      </c>
      <c r="B50" s="164" t="e">
        <f>NA()</f>
        <v>#N/A</v>
      </c>
      <c r="C50" s="164">
        <f>IF(ISNUMBER('実質公債費比率（分子）の構造'!K$53),'実質公債費比率（分子）の構造'!K$53,NA())</f>
        <v>517</v>
      </c>
      <c r="D50" s="164" t="e">
        <f>NA()</f>
        <v>#N/A</v>
      </c>
      <c r="E50" s="164" t="e">
        <f>NA()</f>
        <v>#N/A</v>
      </c>
      <c r="F50" s="164">
        <f>IF(ISNUMBER('実質公債費比率（分子）の構造'!L$53),'実質公債費比率（分子）の構造'!L$53,NA())</f>
        <v>516</v>
      </c>
      <c r="G50" s="164" t="e">
        <f>NA()</f>
        <v>#N/A</v>
      </c>
      <c r="H50" s="164" t="e">
        <f>NA()</f>
        <v>#N/A</v>
      </c>
      <c r="I50" s="164">
        <f>IF(ISNUMBER('実質公債費比率（分子）の構造'!M$53),'実質公債費比率（分子）の構造'!M$53,NA())</f>
        <v>510</v>
      </c>
      <c r="J50" s="164" t="e">
        <f>NA()</f>
        <v>#N/A</v>
      </c>
      <c r="K50" s="164" t="e">
        <f>NA()</f>
        <v>#N/A</v>
      </c>
      <c r="L50" s="164">
        <f>IF(ISNUMBER('実質公債費比率（分子）の構造'!N$53),'実質公債費比率（分子）の構造'!N$53,NA())</f>
        <v>551</v>
      </c>
      <c r="M50" s="164" t="e">
        <f>NA()</f>
        <v>#N/A</v>
      </c>
      <c r="N50" s="164" t="e">
        <f>NA()</f>
        <v>#N/A</v>
      </c>
      <c r="O50" s="164">
        <f>IF(ISNUMBER('実質公債費比率（分子）の構造'!O$53),'実質公債費比率（分子）の構造'!O$53,NA())</f>
        <v>549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17560</v>
      </c>
      <c r="E56" s="163"/>
      <c r="F56" s="163"/>
      <c r="G56" s="163">
        <f>'将来負担比率（分子）の構造'!J$52</f>
        <v>17262</v>
      </c>
      <c r="H56" s="163"/>
      <c r="I56" s="163"/>
      <c r="J56" s="163">
        <f>'将来負担比率（分子）の構造'!K$52</f>
        <v>16497</v>
      </c>
      <c r="K56" s="163"/>
      <c r="L56" s="163"/>
      <c r="M56" s="163">
        <f>'将来負担比率（分子）の構造'!L$52</f>
        <v>15770</v>
      </c>
      <c r="N56" s="163"/>
      <c r="O56" s="163"/>
      <c r="P56" s="163">
        <f>'将来負担比率（分子）の構造'!M$52</f>
        <v>15395</v>
      </c>
    </row>
    <row r="57" spans="1:16" x14ac:dyDescent="0.15">
      <c r="A57" s="163" t="s">
        <v>42</v>
      </c>
      <c r="B57" s="163"/>
      <c r="C57" s="163"/>
      <c r="D57" s="163">
        <f>'将来負担比率（分子）の構造'!I$51</f>
        <v>233</v>
      </c>
      <c r="E57" s="163"/>
      <c r="F57" s="163"/>
      <c r="G57" s="163">
        <f>'将来負担比率（分子）の構造'!J$51</f>
        <v>420</v>
      </c>
      <c r="H57" s="163"/>
      <c r="I57" s="163"/>
      <c r="J57" s="163">
        <f>'将来負担比率（分子）の構造'!K$51</f>
        <v>411</v>
      </c>
      <c r="K57" s="163"/>
      <c r="L57" s="163"/>
      <c r="M57" s="163">
        <f>'将来負担比率（分子）の構造'!L$51</f>
        <v>484</v>
      </c>
      <c r="N57" s="163"/>
      <c r="O57" s="163"/>
      <c r="P57" s="163">
        <f>'将来負担比率（分子）の構造'!M$51</f>
        <v>435</v>
      </c>
    </row>
    <row r="58" spans="1:16" x14ac:dyDescent="0.15">
      <c r="A58" s="163" t="s">
        <v>41</v>
      </c>
      <c r="B58" s="163"/>
      <c r="C58" s="163"/>
      <c r="D58" s="163">
        <f>'将来負担比率（分子）の構造'!I$50</f>
        <v>6077</v>
      </c>
      <c r="E58" s="163"/>
      <c r="F58" s="163"/>
      <c r="G58" s="163">
        <f>'将来負担比率（分子）の構造'!J$50</f>
        <v>7449</v>
      </c>
      <c r="H58" s="163"/>
      <c r="I58" s="163"/>
      <c r="J58" s="163">
        <f>'将来負担比率（分子）の構造'!K$50</f>
        <v>7214</v>
      </c>
      <c r="K58" s="163"/>
      <c r="L58" s="163"/>
      <c r="M58" s="163">
        <f>'将来負担比率（分子）の構造'!L$50</f>
        <v>7254</v>
      </c>
      <c r="N58" s="163"/>
      <c r="O58" s="163"/>
      <c r="P58" s="163">
        <f>'将来負担比率（分子）の構造'!M$50</f>
        <v>6984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v>
      </c>
      <c r="C61" s="163"/>
      <c r="D61" s="163"/>
      <c r="E61" s="163">
        <f>'将来負担比率（分子）の構造'!J$46</f>
        <v>2</v>
      </c>
      <c r="F61" s="163"/>
      <c r="G61" s="163"/>
      <c r="H61" s="163">
        <f>'将来負担比率（分子）の構造'!K$46</f>
        <v>1</v>
      </c>
      <c r="I61" s="163"/>
      <c r="J61" s="163"/>
      <c r="K61" s="163">
        <f>'将来負担比率（分子）の構造'!L$46</f>
        <v>1</v>
      </c>
      <c r="L61" s="163"/>
      <c r="M61" s="163"/>
      <c r="N61" s="163">
        <f>'将来負担比率（分子）の構造'!M$46</f>
        <v>0</v>
      </c>
      <c r="O61" s="163"/>
      <c r="P61" s="163"/>
    </row>
    <row r="62" spans="1:16" x14ac:dyDescent="0.15">
      <c r="A62" s="163" t="s">
        <v>35</v>
      </c>
      <c r="B62" s="163">
        <f>'将来負担比率（分子）の構造'!I$45</f>
        <v>712</v>
      </c>
      <c r="C62" s="163"/>
      <c r="D62" s="163"/>
      <c r="E62" s="163">
        <f>'将来負担比率（分子）の構造'!J$45</f>
        <v>725</v>
      </c>
      <c r="F62" s="163"/>
      <c r="G62" s="163"/>
      <c r="H62" s="163">
        <f>'将来負担比率（分子）の構造'!K$45</f>
        <v>682</v>
      </c>
      <c r="I62" s="163"/>
      <c r="J62" s="163"/>
      <c r="K62" s="163">
        <f>'将来負担比率（分子）の構造'!L$45</f>
        <v>676</v>
      </c>
      <c r="L62" s="163"/>
      <c r="M62" s="163"/>
      <c r="N62" s="163">
        <f>'将来負担比率（分子）の構造'!M$45</f>
        <v>597</v>
      </c>
      <c r="O62" s="163"/>
      <c r="P62" s="163"/>
    </row>
    <row r="63" spans="1:16" x14ac:dyDescent="0.15">
      <c r="A63" s="163" t="s">
        <v>34</v>
      </c>
      <c r="B63" s="163">
        <f>'将来負担比率（分子）の構造'!I$44</f>
        <v>612</v>
      </c>
      <c r="C63" s="163"/>
      <c r="D63" s="163"/>
      <c r="E63" s="163">
        <f>'将来負担比率（分子）の構造'!J$44</f>
        <v>582</v>
      </c>
      <c r="F63" s="163"/>
      <c r="G63" s="163"/>
      <c r="H63" s="163">
        <f>'将来負担比率（分子）の構造'!K$44</f>
        <v>537</v>
      </c>
      <c r="I63" s="163"/>
      <c r="J63" s="163"/>
      <c r="K63" s="163">
        <f>'将来負担比率（分子）の構造'!L$44</f>
        <v>493</v>
      </c>
      <c r="L63" s="163"/>
      <c r="M63" s="163"/>
      <c r="N63" s="163">
        <f>'将来負担比率（分子）の構造'!M$44</f>
        <v>460</v>
      </c>
      <c r="O63" s="163"/>
      <c r="P63" s="163"/>
    </row>
    <row r="64" spans="1:16" x14ac:dyDescent="0.15">
      <c r="A64" s="163" t="s">
        <v>33</v>
      </c>
      <c r="B64" s="163">
        <f>'将来負担比率（分子）の構造'!I$43</f>
        <v>6804</v>
      </c>
      <c r="C64" s="163"/>
      <c r="D64" s="163"/>
      <c r="E64" s="163">
        <f>'将来負担比率（分子）の構造'!J$43</f>
        <v>6216</v>
      </c>
      <c r="F64" s="163"/>
      <c r="G64" s="163"/>
      <c r="H64" s="163">
        <f>'将来負担比率（分子）の構造'!K$43</f>
        <v>6306</v>
      </c>
      <c r="I64" s="163"/>
      <c r="J64" s="163"/>
      <c r="K64" s="163">
        <f>'将来負担比率（分子）の構造'!L$43</f>
        <v>5716</v>
      </c>
      <c r="L64" s="163"/>
      <c r="M64" s="163"/>
      <c r="N64" s="163">
        <f>'将来負担比率（分子）の構造'!M$43</f>
        <v>5378</v>
      </c>
      <c r="O64" s="163"/>
      <c r="P64" s="163"/>
    </row>
    <row r="65" spans="1:16" x14ac:dyDescent="0.15">
      <c r="A65" s="163" t="s">
        <v>32</v>
      </c>
      <c r="B65" s="163">
        <f>'将来負担比率（分子）の構造'!I$42</f>
        <v>133</v>
      </c>
      <c r="C65" s="163"/>
      <c r="D65" s="163"/>
      <c r="E65" s="163">
        <f>'将来負担比率（分子）の構造'!J$42</f>
        <v>122</v>
      </c>
      <c r="F65" s="163"/>
      <c r="G65" s="163"/>
      <c r="H65" s="163">
        <f>'将来負担比率（分子）の構造'!K$42</f>
        <v>148</v>
      </c>
      <c r="I65" s="163"/>
      <c r="J65" s="163"/>
      <c r="K65" s="163">
        <f>'将来負担比率（分子）の構造'!L$42</f>
        <v>137</v>
      </c>
      <c r="L65" s="163"/>
      <c r="M65" s="163"/>
      <c r="N65" s="163">
        <f>'将来負担比率（分子）の構造'!M$42</f>
        <v>127</v>
      </c>
      <c r="O65" s="163"/>
      <c r="P65" s="163"/>
    </row>
    <row r="66" spans="1:16" x14ac:dyDescent="0.15">
      <c r="A66" s="163" t="s">
        <v>31</v>
      </c>
      <c r="B66" s="163">
        <f>'将来負担比率（分子）の構造'!I$41</f>
        <v>17274</v>
      </c>
      <c r="C66" s="163"/>
      <c r="D66" s="163"/>
      <c r="E66" s="163">
        <f>'将来負担比率（分子）の構造'!J$41</f>
        <v>17146</v>
      </c>
      <c r="F66" s="163"/>
      <c r="G66" s="163"/>
      <c r="H66" s="163">
        <f>'将来負担比率（分子）の構造'!K$41</f>
        <v>16489</v>
      </c>
      <c r="I66" s="163"/>
      <c r="J66" s="163"/>
      <c r="K66" s="163">
        <f>'将来負担比率（分子）の構造'!L$41</f>
        <v>16100</v>
      </c>
      <c r="L66" s="163"/>
      <c r="M66" s="163"/>
      <c r="N66" s="163">
        <f>'将来負担比率（分子）の構造'!M$41</f>
        <v>16048</v>
      </c>
      <c r="O66" s="163"/>
      <c r="P66" s="163"/>
    </row>
    <row r="67" spans="1:16" x14ac:dyDescent="0.15">
      <c r="A67" s="163" t="s">
        <v>71</v>
      </c>
      <c r="B67" s="163" t="e">
        <f>NA()</f>
        <v>#N/A</v>
      </c>
      <c r="C67" s="163">
        <f>IF(ISNUMBER('将来負担比率（分子）の構造'!I$53), IF('将来負担比率（分子）の構造'!I$53 &lt; 0, 0, '将来負担比率（分子）の構造'!I$53), NA())</f>
        <v>1667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41</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2895</v>
      </c>
      <c r="C72" s="167">
        <f>基金残高に係る経年分析!G55</f>
        <v>3015</v>
      </c>
      <c r="D72" s="167">
        <f>基金残高に係る経年分析!H55</f>
        <v>2874</v>
      </c>
    </row>
    <row r="73" spans="1:16" x14ac:dyDescent="0.15">
      <c r="A73" s="166" t="s">
        <v>74</v>
      </c>
      <c r="B73" s="167">
        <f>基金残高に係る経年分析!F56</f>
        <v>396</v>
      </c>
      <c r="C73" s="167">
        <f>基金残高に係る経年分析!G56</f>
        <v>443</v>
      </c>
      <c r="D73" s="167">
        <f>基金残高に係る経年分析!H56</f>
        <v>481</v>
      </c>
    </row>
    <row r="74" spans="1:16" x14ac:dyDescent="0.15">
      <c r="A74" s="166" t="s">
        <v>75</v>
      </c>
      <c r="B74" s="167">
        <f>基金残高に係る経年分析!F57</f>
        <v>4465</v>
      </c>
      <c r="C74" s="167">
        <f>基金残高に係る経年分析!G57</f>
        <v>4326</v>
      </c>
      <c r="D74" s="167">
        <f>基金残高に係る経年分析!H57</f>
        <v>4055</v>
      </c>
    </row>
  </sheetData>
  <sheetProtection algorithmName="SHA-512" hashValue="uFO7QN+ZMKuyQ/oTptRNMCZaUpLKd1IvCrstJ8Z/bVCY9aZ4semY8YsDYFQ75gKSRlHVB2mI0Ey9sVe9s9OMMg==" saltValue="rYGwH0LNHebZwdmqDQp8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5131665</v>
      </c>
      <c r="S5" s="677"/>
      <c r="T5" s="677"/>
      <c r="U5" s="677"/>
      <c r="V5" s="677"/>
      <c r="W5" s="677"/>
      <c r="X5" s="677"/>
      <c r="Y5" s="702"/>
      <c r="Z5" s="715">
        <v>29.3</v>
      </c>
      <c r="AA5" s="715"/>
      <c r="AB5" s="715"/>
      <c r="AC5" s="715"/>
      <c r="AD5" s="716">
        <v>5131665</v>
      </c>
      <c r="AE5" s="716"/>
      <c r="AF5" s="716"/>
      <c r="AG5" s="716"/>
      <c r="AH5" s="716"/>
      <c r="AI5" s="716"/>
      <c r="AJ5" s="716"/>
      <c r="AK5" s="716"/>
      <c r="AL5" s="703">
        <v>56.9</v>
      </c>
      <c r="AM5" s="685"/>
      <c r="AN5" s="685"/>
      <c r="AO5" s="704"/>
      <c r="AP5" s="679" t="s">
        <v>217</v>
      </c>
      <c r="AQ5" s="680"/>
      <c r="AR5" s="680"/>
      <c r="AS5" s="680"/>
      <c r="AT5" s="680"/>
      <c r="AU5" s="680"/>
      <c r="AV5" s="680"/>
      <c r="AW5" s="680"/>
      <c r="AX5" s="680"/>
      <c r="AY5" s="680"/>
      <c r="AZ5" s="680"/>
      <c r="BA5" s="680"/>
      <c r="BB5" s="680"/>
      <c r="BC5" s="680"/>
      <c r="BD5" s="680"/>
      <c r="BE5" s="680"/>
      <c r="BF5" s="681"/>
      <c r="BG5" s="621">
        <v>5131665</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123471</v>
      </c>
      <c r="S6" s="622"/>
      <c r="T6" s="622"/>
      <c r="U6" s="622"/>
      <c r="V6" s="622"/>
      <c r="W6" s="622"/>
      <c r="X6" s="622"/>
      <c r="Y6" s="623"/>
      <c r="Z6" s="659">
        <v>0.7</v>
      </c>
      <c r="AA6" s="659"/>
      <c r="AB6" s="659"/>
      <c r="AC6" s="659"/>
      <c r="AD6" s="660">
        <v>123471</v>
      </c>
      <c r="AE6" s="660"/>
      <c r="AF6" s="660"/>
      <c r="AG6" s="660"/>
      <c r="AH6" s="660"/>
      <c r="AI6" s="660"/>
      <c r="AJ6" s="660"/>
      <c r="AK6" s="660"/>
      <c r="AL6" s="624">
        <v>1.4</v>
      </c>
      <c r="AM6" s="625"/>
      <c r="AN6" s="625"/>
      <c r="AO6" s="661"/>
      <c r="AP6" s="618" t="s">
        <v>222</v>
      </c>
      <c r="AQ6" s="619"/>
      <c r="AR6" s="619"/>
      <c r="AS6" s="619"/>
      <c r="AT6" s="619"/>
      <c r="AU6" s="619"/>
      <c r="AV6" s="619"/>
      <c r="AW6" s="619"/>
      <c r="AX6" s="619"/>
      <c r="AY6" s="619"/>
      <c r="AZ6" s="619"/>
      <c r="BA6" s="619"/>
      <c r="BB6" s="619"/>
      <c r="BC6" s="619"/>
      <c r="BD6" s="619"/>
      <c r="BE6" s="619"/>
      <c r="BF6" s="620"/>
      <c r="BG6" s="621">
        <v>5131665</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142118</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139570</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2032</v>
      </c>
      <c r="S7" s="622"/>
      <c r="T7" s="622"/>
      <c r="U7" s="622"/>
      <c r="V7" s="622"/>
      <c r="W7" s="622"/>
      <c r="X7" s="622"/>
      <c r="Y7" s="623"/>
      <c r="Z7" s="659">
        <v>0</v>
      </c>
      <c r="AA7" s="659"/>
      <c r="AB7" s="659"/>
      <c r="AC7" s="659"/>
      <c r="AD7" s="660">
        <v>2032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2126039</v>
      </c>
      <c r="BH7" s="622"/>
      <c r="BI7" s="622"/>
      <c r="BJ7" s="622"/>
      <c r="BK7" s="622"/>
      <c r="BL7" s="622"/>
      <c r="BM7" s="622"/>
      <c r="BN7" s="623"/>
      <c r="BO7" s="659">
        <v>41.4</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1870829</v>
      </c>
      <c r="CS7" s="622"/>
      <c r="CT7" s="622"/>
      <c r="CU7" s="622"/>
      <c r="CV7" s="622"/>
      <c r="CW7" s="622"/>
      <c r="CX7" s="622"/>
      <c r="CY7" s="623"/>
      <c r="CZ7" s="659">
        <v>11.9</v>
      </c>
      <c r="DA7" s="659"/>
      <c r="DB7" s="659"/>
      <c r="DC7" s="659"/>
      <c r="DD7" s="627">
        <v>44217</v>
      </c>
      <c r="DE7" s="622"/>
      <c r="DF7" s="622"/>
      <c r="DG7" s="622"/>
      <c r="DH7" s="622"/>
      <c r="DI7" s="622"/>
      <c r="DJ7" s="622"/>
      <c r="DK7" s="622"/>
      <c r="DL7" s="622"/>
      <c r="DM7" s="622"/>
      <c r="DN7" s="622"/>
      <c r="DO7" s="622"/>
      <c r="DP7" s="623"/>
      <c r="DQ7" s="627">
        <v>1520650</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36734</v>
      </c>
      <c r="S8" s="622"/>
      <c r="T8" s="622"/>
      <c r="U8" s="622"/>
      <c r="V8" s="622"/>
      <c r="W8" s="622"/>
      <c r="X8" s="622"/>
      <c r="Y8" s="623"/>
      <c r="Z8" s="659">
        <v>0.2</v>
      </c>
      <c r="AA8" s="659"/>
      <c r="AB8" s="659"/>
      <c r="AC8" s="659"/>
      <c r="AD8" s="660">
        <v>36734</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51316</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5404457</v>
      </c>
      <c r="CS8" s="622"/>
      <c r="CT8" s="622"/>
      <c r="CU8" s="622"/>
      <c r="CV8" s="622"/>
      <c r="CW8" s="622"/>
      <c r="CX8" s="622"/>
      <c r="CY8" s="623"/>
      <c r="CZ8" s="659">
        <v>34.299999999999997</v>
      </c>
      <c r="DA8" s="659"/>
      <c r="DB8" s="659"/>
      <c r="DC8" s="659"/>
      <c r="DD8" s="627">
        <v>179351</v>
      </c>
      <c r="DE8" s="622"/>
      <c r="DF8" s="622"/>
      <c r="DG8" s="622"/>
      <c r="DH8" s="622"/>
      <c r="DI8" s="622"/>
      <c r="DJ8" s="622"/>
      <c r="DK8" s="622"/>
      <c r="DL8" s="622"/>
      <c r="DM8" s="622"/>
      <c r="DN8" s="622"/>
      <c r="DO8" s="622"/>
      <c r="DP8" s="623"/>
      <c r="DQ8" s="627">
        <v>2918426</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50940</v>
      </c>
      <c r="S9" s="622"/>
      <c r="T9" s="622"/>
      <c r="U9" s="622"/>
      <c r="V9" s="622"/>
      <c r="W9" s="622"/>
      <c r="X9" s="622"/>
      <c r="Y9" s="623"/>
      <c r="Z9" s="659">
        <v>0.3</v>
      </c>
      <c r="AA9" s="659"/>
      <c r="AB9" s="659"/>
      <c r="AC9" s="659"/>
      <c r="AD9" s="660">
        <v>50940</v>
      </c>
      <c r="AE9" s="660"/>
      <c r="AF9" s="660"/>
      <c r="AG9" s="660"/>
      <c r="AH9" s="660"/>
      <c r="AI9" s="660"/>
      <c r="AJ9" s="660"/>
      <c r="AK9" s="660"/>
      <c r="AL9" s="624">
        <v>0.6</v>
      </c>
      <c r="AM9" s="625"/>
      <c r="AN9" s="625"/>
      <c r="AO9" s="661"/>
      <c r="AP9" s="618" t="s">
        <v>231</v>
      </c>
      <c r="AQ9" s="619"/>
      <c r="AR9" s="619"/>
      <c r="AS9" s="619"/>
      <c r="AT9" s="619"/>
      <c r="AU9" s="619"/>
      <c r="AV9" s="619"/>
      <c r="AW9" s="619"/>
      <c r="AX9" s="619"/>
      <c r="AY9" s="619"/>
      <c r="AZ9" s="619"/>
      <c r="BA9" s="619"/>
      <c r="BB9" s="619"/>
      <c r="BC9" s="619"/>
      <c r="BD9" s="619"/>
      <c r="BE9" s="619"/>
      <c r="BF9" s="620"/>
      <c r="BG9" s="621">
        <v>1645700</v>
      </c>
      <c r="BH9" s="622"/>
      <c r="BI9" s="622"/>
      <c r="BJ9" s="622"/>
      <c r="BK9" s="622"/>
      <c r="BL9" s="622"/>
      <c r="BM9" s="622"/>
      <c r="BN9" s="623"/>
      <c r="BO9" s="659">
        <v>32.1</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1177528</v>
      </c>
      <c r="CS9" s="622"/>
      <c r="CT9" s="622"/>
      <c r="CU9" s="622"/>
      <c r="CV9" s="622"/>
      <c r="CW9" s="622"/>
      <c r="CX9" s="622"/>
      <c r="CY9" s="623"/>
      <c r="CZ9" s="659">
        <v>7.5</v>
      </c>
      <c r="DA9" s="659"/>
      <c r="DB9" s="659"/>
      <c r="DC9" s="659"/>
      <c r="DD9" s="627">
        <v>20660</v>
      </c>
      <c r="DE9" s="622"/>
      <c r="DF9" s="622"/>
      <c r="DG9" s="622"/>
      <c r="DH9" s="622"/>
      <c r="DI9" s="622"/>
      <c r="DJ9" s="622"/>
      <c r="DK9" s="622"/>
      <c r="DL9" s="622"/>
      <c r="DM9" s="622"/>
      <c r="DN9" s="622"/>
      <c r="DO9" s="622"/>
      <c r="DP9" s="623"/>
      <c r="DQ9" s="627">
        <v>923094</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123295</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3673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3673</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882077</v>
      </c>
      <c r="S11" s="622"/>
      <c r="T11" s="622"/>
      <c r="U11" s="622"/>
      <c r="V11" s="622"/>
      <c r="W11" s="622"/>
      <c r="X11" s="622"/>
      <c r="Y11" s="623"/>
      <c r="Z11" s="624">
        <v>5</v>
      </c>
      <c r="AA11" s="625"/>
      <c r="AB11" s="625"/>
      <c r="AC11" s="626"/>
      <c r="AD11" s="627">
        <v>882077</v>
      </c>
      <c r="AE11" s="622"/>
      <c r="AF11" s="622"/>
      <c r="AG11" s="622"/>
      <c r="AH11" s="622"/>
      <c r="AI11" s="622"/>
      <c r="AJ11" s="622"/>
      <c r="AK11" s="623"/>
      <c r="AL11" s="624">
        <v>9.8000000000000007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305728</v>
      </c>
      <c r="BH11" s="622"/>
      <c r="BI11" s="622"/>
      <c r="BJ11" s="622"/>
      <c r="BK11" s="622"/>
      <c r="BL11" s="622"/>
      <c r="BM11" s="622"/>
      <c r="BN11" s="623"/>
      <c r="BO11" s="659">
        <v>6</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904457</v>
      </c>
      <c r="CS11" s="622"/>
      <c r="CT11" s="622"/>
      <c r="CU11" s="622"/>
      <c r="CV11" s="622"/>
      <c r="CW11" s="622"/>
      <c r="CX11" s="622"/>
      <c r="CY11" s="623"/>
      <c r="CZ11" s="659">
        <v>5.7</v>
      </c>
      <c r="DA11" s="659"/>
      <c r="DB11" s="659"/>
      <c r="DC11" s="659"/>
      <c r="DD11" s="627">
        <v>140718</v>
      </c>
      <c r="DE11" s="622"/>
      <c r="DF11" s="622"/>
      <c r="DG11" s="622"/>
      <c r="DH11" s="622"/>
      <c r="DI11" s="622"/>
      <c r="DJ11" s="622"/>
      <c r="DK11" s="622"/>
      <c r="DL11" s="622"/>
      <c r="DM11" s="622"/>
      <c r="DN11" s="622"/>
      <c r="DO11" s="622"/>
      <c r="DP11" s="623"/>
      <c r="DQ11" s="627">
        <v>433415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2624304</v>
      </c>
      <c r="BH12" s="622"/>
      <c r="BI12" s="622"/>
      <c r="BJ12" s="622"/>
      <c r="BK12" s="622"/>
      <c r="BL12" s="622"/>
      <c r="BM12" s="622"/>
      <c r="BN12" s="623"/>
      <c r="BO12" s="659">
        <v>51.1</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404651</v>
      </c>
      <c r="CS12" s="622"/>
      <c r="CT12" s="622"/>
      <c r="CU12" s="622"/>
      <c r="CV12" s="622"/>
      <c r="CW12" s="622"/>
      <c r="CX12" s="622"/>
      <c r="CY12" s="623"/>
      <c r="CZ12" s="659">
        <v>2.6</v>
      </c>
      <c r="DA12" s="659"/>
      <c r="DB12" s="659"/>
      <c r="DC12" s="659"/>
      <c r="DD12" s="627">
        <v>198303</v>
      </c>
      <c r="DE12" s="622"/>
      <c r="DF12" s="622"/>
      <c r="DG12" s="622"/>
      <c r="DH12" s="622"/>
      <c r="DI12" s="622"/>
      <c r="DJ12" s="622"/>
      <c r="DK12" s="622"/>
      <c r="DL12" s="622"/>
      <c r="DM12" s="622"/>
      <c r="DN12" s="622"/>
      <c r="DO12" s="622"/>
      <c r="DP12" s="623"/>
      <c r="DQ12" s="627">
        <v>75697</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2620352</v>
      </c>
      <c r="BH13" s="622"/>
      <c r="BI13" s="622"/>
      <c r="BJ13" s="622"/>
      <c r="BK13" s="622"/>
      <c r="BL13" s="622"/>
      <c r="BM13" s="622"/>
      <c r="BN13" s="623"/>
      <c r="BO13" s="659">
        <v>51.1</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915172</v>
      </c>
      <c r="CS13" s="622"/>
      <c r="CT13" s="622"/>
      <c r="CU13" s="622"/>
      <c r="CV13" s="622"/>
      <c r="CW13" s="622"/>
      <c r="CX13" s="622"/>
      <c r="CY13" s="623"/>
      <c r="CZ13" s="659">
        <v>5.8</v>
      </c>
      <c r="DA13" s="659"/>
      <c r="DB13" s="659"/>
      <c r="DC13" s="659"/>
      <c r="DD13" s="627">
        <v>225316</v>
      </c>
      <c r="DE13" s="622"/>
      <c r="DF13" s="622"/>
      <c r="DG13" s="622"/>
      <c r="DH13" s="622"/>
      <c r="DI13" s="622"/>
      <c r="DJ13" s="622"/>
      <c r="DK13" s="622"/>
      <c r="DL13" s="622"/>
      <c r="DM13" s="622"/>
      <c r="DN13" s="622"/>
      <c r="DO13" s="622"/>
      <c r="DP13" s="623"/>
      <c r="DQ13" s="627">
        <v>728153</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137941</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717164</v>
      </c>
      <c r="CS14" s="622"/>
      <c r="CT14" s="622"/>
      <c r="CU14" s="622"/>
      <c r="CV14" s="622"/>
      <c r="CW14" s="622"/>
      <c r="CX14" s="622"/>
      <c r="CY14" s="623"/>
      <c r="CZ14" s="659">
        <v>4.5999999999999996</v>
      </c>
      <c r="DA14" s="659"/>
      <c r="DB14" s="659"/>
      <c r="DC14" s="659"/>
      <c r="DD14" s="627">
        <v>102364</v>
      </c>
      <c r="DE14" s="622"/>
      <c r="DF14" s="622"/>
      <c r="DG14" s="622"/>
      <c r="DH14" s="622"/>
      <c r="DI14" s="622"/>
      <c r="DJ14" s="622"/>
      <c r="DK14" s="622"/>
      <c r="DL14" s="622"/>
      <c r="DM14" s="622"/>
      <c r="DN14" s="622"/>
      <c r="DO14" s="622"/>
      <c r="DP14" s="623"/>
      <c r="DQ14" s="627">
        <v>604054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18950</v>
      </c>
      <c r="S15" s="622"/>
      <c r="T15" s="622"/>
      <c r="U15" s="622"/>
      <c r="V15" s="622"/>
      <c r="W15" s="622"/>
      <c r="X15" s="622"/>
      <c r="Y15" s="623"/>
      <c r="Z15" s="659">
        <v>0.1</v>
      </c>
      <c r="AA15" s="659"/>
      <c r="AB15" s="659"/>
      <c r="AC15" s="659"/>
      <c r="AD15" s="660">
        <v>18950</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243381</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2797141</v>
      </c>
      <c r="CS15" s="622"/>
      <c r="CT15" s="622"/>
      <c r="CU15" s="622"/>
      <c r="CV15" s="622"/>
      <c r="CW15" s="622"/>
      <c r="CX15" s="622"/>
      <c r="CY15" s="623"/>
      <c r="CZ15" s="659">
        <v>17.8</v>
      </c>
      <c r="DA15" s="659"/>
      <c r="DB15" s="659"/>
      <c r="DC15" s="659"/>
      <c r="DD15" s="627">
        <v>1412273</v>
      </c>
      <c r="DE15" s="622"/>
      <c r="DF15" s="622"/>
      <c r="DG15" s="622"/>
      <c r="DH15" s="622"/>
      <c r="DI15" s="622"/>
      <c r="DJ15" s="622"/>
      <c r="DK15" s="622"/>
      <c r="DL15" s="622"/>
      <c r="DM15" s="622"/>
      <c r="DN15" s="622"/>
      <c r="DO15" s="622"/>
      <c r="DP15" s="623"/>
      <c r="DQ15" s="627">
        <v>1270510</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99194</v>
      </c>
      <c r="S16" s="622"/>
      <c r="T16" s="622"/>
      <c r="U16" s="622"/>
      <c r="V16" s="622"/>
      <c r="W16" s="622"/>
      <c r="X16" s="622"/>
      <c r="Y16" s="623"/>
      <c r="Z16" s="659">
        <v>0.6</v>
      </c>
      <c r="AA16" s="659"/>
      <c r="AB16" s="659"/>
      <c r="AC16" s="659"/>
      <c r="AD16" s="660">
        <v>99194</v>
      </c>
      <c r="AE16" s="660"/>
      <c r="AF16" s="660"/>
      <c r="AG16" s="660"/>
      <c r="AH16" s="660"/>
      <c r="AI16" s="660"/>
      <c r="AJ16" s="660"/>
      <c r="AK16" s="660"/>
      <c r="AL16" s="624">
        <v>1.1000000000000001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172208</v>
      </c>
      <c r="S17" s="622"/>
      <c r="T17" s="622"/>
      <c r="U17" s="622"/>
      <c r="V17" s="622"/>
      <c r="W17" s="622"/>
      <c r="X17" s="622"/>
      <c r="Y17" s="623"/>
      <c r="Z17" s="659">
        <v>1</v>
      </c>
      <c r="AA17" s="659"/>
      <c r="AB17" s="659"/>
      <c r="AC17" s="659"/>
      <c r="AD17" s="660">
        <v>172208</v>
      </c>
      <c r="AE17" s="660"/>
      <c r="AF17" s="660"/>
      <c r="AG17" s="660"/>
      <c r="AH17" s="660"/>
      <c r="AI17" s="660"/>
      <c r="AJ17" s="660"/>
      <c r="AK17" s="660"/>
      <c r="AL17" s="624">
        <v>1.9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1402364</v>
      </c>
      <c r="CS17" s="622"/>
      <c r="CT17" s="622"/>
      <c r="CU17" s="622"/>
      <c r="CV17" s="622"/>
      <c r="CW17" s="622"/>
      <c r="CX17" s="622"/>
      <c r="CY17" s="623"/>
      <c r="CZ17" s="659">
        <v>8.9</v>
      </c>
      <c r="DA17" s="659"/>
      <c r="DB17" s="659"/>
      <c r="DC17" s="659"/>
      <c r="DD17" s="627" t="s">
        <v>122</v>
      </c>
      <c r="DE17" s="622"/>
      <c r="DF17" s="622"/>
      <c r="DG17" s="622"/>
      <c r="DH17" s="622"/>
      <c r="DI17" s="622"/>
      <c r="DJ17" s="622"/>
      <c r="DK17" s="622"/>
      <c r="DL17" s="622"/>
      <c r="DM17" s="622"/>
      <c r="DN17" s="622"/>
      <c r="DO17" s="622"/>
      <c r="DP17" s="623"/>
      <c r="DQ17" s="627">
        <v>1358129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30625</v>
      </c>
      <c r="S18" s="622"/>
      <c r="T18" s="622"/>
      <c r="U18" s="622"/>
      <c r="V18" s="622"/>
      <c r="W18" s="622"/>
      <c r="X18" s="622"/>
      <c r="Y18" s="623"/>
      <c r="Z18" s="659">
        <v>0.2</v>
      </c>
      <c r="AA18" s="659"/>
      <c r="AB18" s="659"/>
      <c r="AC18" s="659"/>
      <c r="AD18" s="660">
        <v>30625</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140064</v>
      </c>
      <c r="S19" s="622"/>
      <c r="T19" s="622"/>
      <c r="U19" s="622"/>
      <c r="V19" s="622"/>
      <c r="W19" s="622"/>
      <c r="X19" s="622"/>
      <c r="Y19" s="623"/>
      <c r="Z19" s="659">
        <v>0.8</v>
      </c>
      <c r="AA19" s="659"/>
      <c r="AB19" s="659"/>
      <c r="AC19" s="659"/>
      <c r="AD19" s="660">
        <v>140064</v>
      </c>
      <c r="AE19" s="660"/>
      <c r="AF19" s="660"/>
      <c r="AG19" s="660"/>
      <c r="AH19" s="660"/>
      <c r="AI19" s="660"/>
      <c r="AJ19" s="660"/>
      <c r="AK19" s="660"/>
      <c r="AL19" s="624">
        <v>1.6</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1519</v>
      </c>
      <c r="S20" s="622"/>
      <c r="T20" s="622"/>
      <c r="U20" s="622"/>
      <c r="V20" s="622"/>
      <c r="W20" s="622"/>
      <c r="X20" s="622"/>
      <c r="Y20" s="623"/>
      <c r="Z20" s="659">
        <v>0</v>
      </c>
      <c r="AA20" s="659"/>
      <c r="AB20" s="659"/>
      <c r="AC20" s="659"/>
      <c r="AD20" s="660">
        <v>1519</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15739554</v>
      </c>
      <c r="CS20" s="622"/>
      <c r="CT20" s="622"/>
      <c r="CU20" s="622"/>
      <c r="CV20" s="622"/>
      <c r="CW20" s="622"/>
      <c r="CX20" s="622"/>
      <c r="CY20" s="623"/>
      <c r="CZ20" s="659">
        <v>100</v>
      </c>
      <c r="DA20" s="659"/>
      <c r="DB20" s="659"/>
      <c r="DC20" s="659"/>
      <c r="DD20" s="627">
        <v>2323202</v>
      </c>
      <c r="DE20" s="622"/>
      <c r="DF20" s="622"/>
      <c r="DG20" s="622"/>
      <c r="DH20" s="622"/>
      <c r="DI20" s="622"/>
      <c r="DJ20" s="622"/>
      <c r="DK20" s="622"/>
      <c r="DL20" s="622"/>
      <c r="DM20" s="622"/>
      <c r="DN20" s="622"/>
      <c r="DO20" s="622"/>
      <c r="DP20" s="623"/>
      <c r="DQ20" s="627">
        <v>9975371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2840884</v>
      </c>
      <c r="S21" s="622"/>
      <c r="T21" s="622"/>
      <c r="U21" s="622"/>
      <c r="V21" s="622"/>
      <c r="W21" s="622"/>
      <c r="X21" s="622"/>
      <c r="Y21" s="623"/>
      <c r="Z21" s="659">
        <v>16.2</v>
      </c>
      <c r="AA21" s="659"/>
      <c r="AB21" s="659"/>
      <c r="AC21" s="659"/>
      <c r="AD21" s="660">
        <v>2494859</v>
      </c>
      <c r="AE21" s="660"/>
      <c r="AF21" s="660"/>
      <c r="AG21" s="660"/>
      <c r="AH21" s="660"/>
      <c r="AI21" s="660"/>
      <c r="AJ21" s="660"/>
      <c r="AK21" s="660"/>
      <c r="AL21" s="624">
        <v>27.7</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2494859</v>
      </c>
      <c r="S22" s="622"/>
      <c r="T22" s="622"/>
      <c r="U22" s="622"/>
      <c r="V22" s="622"/>
      <c r="W22" s="622"/>
      <c r="X22" s="622"/>
      <c r="Y22" s="623"/>
      <c r="Z22" s="659">
        <v>14.3</v>
      </c>
      <c r="AA22" s="659"/>
      <c r="AB22" s="659"/>
      <c r="AC22" s="659"/>
      <c r="AD22" s="660">
        <v>2494859</v>
      </c>
      <c r="AE22" s="660"/>
      <c r="AF22" s="660"/>
      <c r="AG22" s="660"/>
      <c r="AH22" s="660"/>
      <c r="AI22" s="660"/>
      <c r="AJ22" s="660"/>
      <c r="AK22" s="660"/>
      <c r="AL22" s="624">
        <v>27.7</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346025</v>
      </c>
      <c r="S23" s="622"/>
      <c r="T23" s="622"/>
      <c r="U23" s="622"/>
      <c r="V23" s="622"/>
      <c r="W23" s="622"/>
      <c r="X23" s="622"/>
      <c r="Y23" s="623"/>
      <c r="Z23" s="659">
        <v>2</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7120309</v>
      </c>
      <c r="CS24" s="677"/>
      <c r="CT24" s="677"/>
      <c r="CU24" s="677"/>
      <c r="CV24" s="677"/>
      <c r="CW24" s="677"/>
      <c r="CX24" s="677"/>
      <c r="CY24" s="702"/>
      <c r="CZ24" s="703">
        <v>45.2</v>
      </c>
      <c r="DA24" s="685"/>
      <c r="DB24" s="685"/>
      <c r="DC24" s="705"/>
      <c r="DD24" s="701">
        <v>4763214</v>
      </c>
      <c r="DE24" s="677"/>
      <c r="DF24" s="677"/>
      <c r="DG24" s="677"/>
      <c r="DH24" s="677"/>
      <c r="DI24" s="677"/>
      <c r="DJ24" s="677"/>
      <c r="DK24" s="702"/>
      <c r="DL24" s="701">
        <v>3907628</v>
      </c>
      <c r="DM24" s="677"/>
      <c r="DN24" s="677"/>
      <c r="DO24" s="677"/>
      <c r="DP24" s="677"/>
      <c r="DQ24" s="677"/>
      <c r="DR24" s="677"/>
      <c r="DS24" s="677"/>
      <c r="DT24" s="677"/>
      <c r="DU24" s="677"/>
      <c r="DV24" s="702"/>
      <c r="DW24" s="703">
        <v>43.1</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9358155</v>
      </c>
      <c r="S25" s="622"/>
      <c r="T25" s="622"/>
      <c r="U25" s="622"/>
      <c r="V25" s="622"/>
      <c r="W25" s="622"/>
      <c r="X25" s="622"/>
      <c r="Y25" s="623"/>
      <c r="Z25" s="659">
        <v>53.5</v>
      </c>
      <c r="AA25" s="659"/>
      <c r="AB25" s="659"/>
      <c r="AC25" s="659"/>
      <c r="AD25" s="660">
        <v>9012130</v>
      </c>
      <c r="AE25" s="660"/>
      <c r="AF25" s="660"/>
      <c r="AG25" s="660"/>
      <c r="AH25" s="660"/>
      <c r="AI25" s="660"/>
      <c r="AJ25" s="660"/>
      <c r="AK25" s="660"/>
      <c r="AL25" s="624">
        <v>99.9</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2397575</v>
      </c>
      <c r="CS25" s="634"/>
      <c r="CT25" s="634"/>
      <c r="CU25" s="634"/>
      <c r="CV25" s="634"/>
      <c r="CW25" s="634"/>
      <c r="CX25" s="634"/>
      <c r="CY25" s="635"/>
      <c r="CZ25" s="624">
        <v>15.2</v>
      </c>
      <c r="DA25" s="636"/>
      <c r="DB25" s="636"/>
      <c r="DC25" s="637"/>
      <c r="DD25" s="627">
        <v>2248541</v>
      </c>
      <c r="DE25" s="634"/>
      <c r="DF25" s="634"/>
      <c r="DG25" s="634"/>
      <c r="DH25" s="634"/>
      <c r="DI25" s="634"/>
      <c r="DJ25" s="634"/>
      <c r="DK25" s="635"/>
      <c r="DL25" s="627">
        <v>1756819</v>
      </c>
      <c r="DM25" s="634"/>
      <c r="DN25" s="634"/>
      <c r="DO25" s="634"/>
      <c r="DP25" s="634"/>
      <c r="DQ25" s="634"/>
      <c r="DR25" s="634"/>
      <c r="DS25" s="634"/>
      <c r="DT25" s="634"/>
      <c r="DU25" s="634"/>
      <c r="DV25" s="635"/>
      <c r="DW25" s="624">
        <v>19.399999999999999</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2988</v>
      </c>
      <c r="S26" s="622"/>
      <c r="T26" s="622"/>
      <c r="U26" s="622"/>
      <c r="V26" s="622"/>
      <c r="W26" s="622"/>
      <c r="X26" s="622"/>
      <c r="Y26" s="623"/>
      <c r="Z26" s="659">
        <v>0</v>
      </c>
      <c r="AA26" s="659"/>
      <c r="AB26" s="659"/>
      <c r="AC26" s="659"/>
      <c r="AD26" s="660">
        <v>2988</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1261448</v>
      </c>
      <c r="CS26" s="622"/>
      <c r="CT26" s="622"/>
      <c r="CU26" s="622"/>
      <c r="CV26" s="622"/>
      <c r="CW26" s="622"/>
      <c r="CX26" s="622"/>
      <c r="CY26" s="623"/>
      <c r="CZ26" s="624">
        <v>8</v>
      </c>
      <c r="DA26" s="636"/>
      <c r="DB26" s="636"/>
      <c r="DC26" s="637"/>
      <c r="DD26" s="627">
        <v>1197068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34707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5131665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3320370</v>
      </c>
      <c r="CS27" s="634"/>
      <c r="CT27" s="634"/>
      <c r="CU27" s="634"/>
      <c r="CV27" s="634"/>
      <c r="CW27" s="634"/>
      <c r="CX27" s="634"/>
      <c r="CY27" s="635"/>
      <c r="CZ27" s="624">
        <v>21.1</v>
      </c>
      <c r="DA27" s="636"/>
      <c r="DB27" s="636"/>
      <c r="DC27" s="637"/>
      <c r="DD27" s="627">
        <v>1156544</v>
      </c>
      <c r="DE27" s="634"/>
      <c r="DF27" s="634"/>
      <c r="DG27" s="634"/>
      <c r="DH27" s="634"/>
      <c r="DI27" s="634"/>
      <c r="DJ27" s="634"/>
      <c r="DK27" s="635"/>
      <c r="DL27" s="627">
        <v>792680</v>
      </c>
      <c r="DM27" s="634"/>
      <c r="DN27" s="634"/>
      <c r="DO27" s="634"/>
      <c r="DP27" s="634"/>
      <c r="DQ27" s="634"/>
      <c r="DR27" s="634"/>
      <c r="DS27" s="634"/>
      <c r="DT27" s="634"/>
      <c r="DU27" s="634"/>
      <c r="DV27" s="635"/>
      <c r="DW27" s="624">
        <v>8.8000000000000007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68251</v>
      </c>
      <c r="S28" s="622"/>
      <c r="T28" s="622"/>
      <c r="U28" s="622"/>
      <c r="V28" s="622"/>
      <c r="W28" s="622"/>
      <c r="X28" s="622"/>
      <c r="Y28" s="623"/>
      <c r="Z28" s="659">
        <v>0.4</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1402364</v>
      </c>
      <c r="CS28" s="622"/>
      <c r="CT28" s="622"/>
      <c r="CU28" s="622"/>
      <c r="CV28" s="622"/>
      <c r="CW28" s="622"/>
      <c r="CX28" s="622"/>
      <c r="CY28" s="623"/>
      <c r="CZ28" s="624">
        <v>8.9</v>
      </c>
      <c r="DA28" s="636"/>
      <c r="DB28" s="636"/>
      <c r="DC28" s="637"/>
      <c r="DD28" s="627">
        <v>1358129</v>
      </c>
      <c r="DE28" s="622"/>
      <c r="DF28" s="622"/>
      <c r="DG28" s="622"/>
      <c r="DH28" s="622"/>
      <c r="DI28" s="622"/>
      <c r="DJ28" s="622"/>
      <c r="DK28" s="623"/>
      <c r="DL28" s="627">
        <v>1358129</v>
      </c>
      <c r="DM28" s="622"/>
      <c r="DN28" s="622"/>
      <c r="DO28" s="622"/>
      <c r="DP28" s="622"/>
      <c r="DQ28" s="622"/>
      <c r="DR28" s="622"/>
      <c r="DS28" s="622"/>
      <c r="DT28" s="622"/>
      <c r="DU28" s="622"/>
      <c r="DV28" s="623"/>
      <c r="DW28" s="624">
        <v>15</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21018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1402364</v>
      </c>
      <c r="CS29" s="634"/>
      <c r="CT29" s="634"/>
      <c r="CU29" s="634"/>
      <c r="CV29" s="634"/>
      <c r="CW29" s="634"/>
      <c r="CX29" s="634"/>
      <c r="CY29" s="635"/>
      <c r="CZ29" s="624">
        <v>8.9</v>
      </c>
      <c r="DA29" s="636"/>
      <c r="DB29" s="636"/>
      <c r="DC29" s="637"/>
      <c r="DD29" s="627">
        <v>1358129</v>
      </c>
      <c r="DE29" s="634"/>
      <c r="DF29" s="634"/>
      <c r="DG29" s="634"/>
      <c r="DH29" s="634"/>
      <c r="DI29" s="634"/>
      <c r="DJ29" s="634"/>
      <c r="DK29" s="635"/>
      <c r="DL29" s="627">
        <v>1358129</v>
      </c>
      <c r="DM29" s="634"/>
      <c r="DN29" s="634"/>
      <c r="DO29" s="634"/>
      <c r="DP29" s="634"/>
      <c r="DQ29" s="634"/>
      <c r="DR29" s="634"/>
      <c r="DS29" s="634"/>
      <c r="DT29" s="634"/>
      <c r="DU29" s="634"/>
      <c r="DV29" s="635"/>
      <c r="DW29" s="624">
        <v>15</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2423972</v>
      </c>
      <c r="S30" s="622"/>
      <c r="T30" s="622"/>
      <c r="U30" s="622"/>
      <c r="V30" s="622"/>
      <c r="W30" s="622"/>
      <c r="X30" s="622"/>
      <c r="Y30" s="623"/>
      <c r="Z30" s="659">
        <v>13.8</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1345036</v>
      </c>
      <c r="CS30" s="622"/>
      <c r="CT30" s="622"/>
      <c r="CU30" s="622"/>
      <c r="CV30" s="622"/>
      <c r="CW30" s="622"/>
      <c r="CX30" s="622"/>
      <c r="CY30" s="623"/>
      <c r="CZ30" s="624">
        <v>8.5</v>
      </c>
      <c r="DA30" s="636"/>
      <c r="DB30" s="636"/>
      <c r="DC30" s="637"/>
      <c r="DD30" s="627">
        <v>1301549</v>
      </c>
      <c r="DE30" s="622"/>
      <c r="DF30" s="622"/>
      <c r="DG30" s="622"/>
      <c r="DH30" s="622"/>
      <c r="DI30" s="622"/>
      <c r="DJ30" s="622"/>
      <c r="DK30" s="623"/>
      <c r="DL30" s="627">
        <v>1301549</v>
      </c>
      <c r="DM30" s="622"/>
      <c r="DN30" s="622"/>
      <c r="DO30" s="622"/>
      <c r="DP30" s="622"/>
      <c r="DQ30" s="622"/>
      <c r="DR30" s="622"/>
      <c r="DS30" s="622"/>
      <c r="DT30" s="622"/>
      <c r="DU30" s="622"/>
      <c r="DV30" s="623"/>
      <c r="DW30" s="624">
        <v>14.4</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98.4</v>
      </c>
      <c r="BN31" s="684"/>
      <c r="BO31" s="684"/>
      <c r="BP31" s="684"/>
      <c r="BQ31" s="686"/>
      <c r="BR31" s="683">
        <v>99.4</v>
      </c>
      <c r="BS31" s="684"/>
      <c r="BT31" s="684"/>
      <c r="BU31" s="684"/>
      <c r="BV31" s="684"/>
      <c r="BW31" s="684"/>
      <c r="BX31" s="685">
        <v>98.3</v>
      </c>
      <c r="BY31" s="684"/>
      <c r="BZ31" s="684"/>
      <c r="CA31" s="684"/>
      <c r="CB31" s="686"/>
      <c r="CD31" s="642"/>
      <c r="CE31" s="643"/>
      <c r="CF31" s="618" t="s">
        <v>301</v>
      </c>
      <c r="CG31" s="619"/>
      <c r="CH31" s="619"/>
      <c r="CI31" s="619"/>
      <c r="CJ31" s="619"/>
      <c r="CK31" s="619"/>
      <c r="CL31" s="619"/>
      <c r="CM31" s="619"/>
      <c r="CN31" s="619"/>
      <c r="CO31" s="619"/>
      <c r="CP31" s="619"/>
      <c r="CQ31" s="620"/>
      <c r="CR31" s="621">
        <v>57328</v>
      </c>
      <c r="CS31" s="634"/>
      <c r="CT31" s="634"/>
      <c r="CU31" s="634"/>
      <c r="CV31" s="634"/>
      <c r="CW31" s="634"/>
      <c r="CX31" s="634"/>
      <c r="CY31" s="635"/>
      <c r="CZ31" s="624">
        <v>0.4</v>
      </c>
      <c r="DA31" s="636"/>
      <c r="DB31" s="636"/>
      <c r="DC31" s="637"/>
      <c r="DD31" s="627">
        <v>56580</v>
      </c>
      <c r="DE31" s="634"/>
      <c r="DF31" s="634"/>
      <c r="DG31" s="634"/>
      <c r="DH31" s="634"/>
      <c r="DI31" s="634"/>
      <c r="DJ31" s="634"/>
      <c r="DK31" s="635"/>
      <c r="DL31" s="627">
        <v>56580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1312686</v>
      </c>
      <c r="S32" s="622"/>
      <c r="T32" s="622"/>
      <c r="U32" s="622"/>
      <c r="V32" s="622"/>
      <c r="W32" s="622"/>
      <c r="X32" s="622"/>
      <c r="Y32" s="623"/>
      <c r="Z32" s="659">
        <v>7.5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99.4</v>
      </c>
      <c r="BH32" s="634"/>
      <c r="BI32" s="634"/>
      <c r="BJ32" s="634"/>
      <c r="BK32" s="634"/>
      <c r="BL32" s="634"/>
      <c r="BM32" s="625">
        <v>98.3</v>
      </c>
      <c r="BN32" s="634"/>
      <c r="BO32" s="634"/>
      <c r="BP32" s="634"/>
      <c r="BQ32" s="657"/>
      <c r="BR32" s="687">
        <v>99.2</v>
      </c>
      <c r="BS32" s="634"/>
      <c r="BT32" s="634"/>
      <c r="BU32" s="634"/>
      <c r="BV32" s="634"/>
      <c r="BW32" s="634"/>
      <c r="BX32" s="625">
        <v>98.4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75429</v>
      </c>
      <c r="S33" s="622"/>
      <c r="T33" s="622"/>
      <c r="U33" s="622"/>
      <c r="V33" s="622"/>
      <c r="W33" s="622"/>
      <c r="X33" s="622"/>
      <c r="Y33" s="623"/>
      <c r="Z33" s="659">
        <v>0.4</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99.5</v>
      </c>
      <c r="BH33" s="606"/>
      <c r="BI33" s="606"/>
      <c r="BJ33" s="606"/>
      <c r="BK33" s="606"/>
      <c r="BL33" s="606"/>
      <c r="BM33" s="652">
        <v>98.3</v>
      </c>
      <c r="BN33" s="606"/>
      <c r="BO33" s="606"/>
      <c r="BP33" s="606"/>
      <c r="BQ33" s="669"/>
      <c r="BR33" s="682">
        <v>99.5</v>
      </c>
      <c r="BS33" s="606"/>
      <c r="BT33" s="606"/>
      <c r="BU33" s="606"/>
      <c r="BV33" s="606"/>
      <c r="BW33" s="606"/>
      <c r="BX33" s="652">
        <v>97.9</v>
      </c>
      <c r="BY33" s="606"/>
      <c r="BZ33" s="606"/>
      <c r="CA33" s="606"/>
      <c r="CB33" s="669"/>
      <c r="CD33" s="618" t="s">
        <v>308</v>
      </c>
      <c r="CE33" s="619"/>
      <c r="CF33" s="619"/>
      <c r="CG33" s="619"/>
      <c r="CH33" s="619"/>
      <c r="CI33" s="619"/>
      <c r="CJ33" s="619"/>
      <c r="CK33" s="619"/>
      <c r="CL33" s="619"/>
      <c r="CM33" s="619"/>
      <c r="CN33" s="619"/>
      <c r="CO33" s="619"/>
      <c r="CP33" s="619"/>
      <c r="CQ33" s="620"/>
      <c r="CR33" s="621">
        <v>6296043</v>
      </c>
      <c r="CS33" s="634"/>
      <c r="CT33" s="634"/>
      <c r="CU33" s="634"/>
      <c r="CV33" s="634"/>
      <c r="CW33" s="634"/>
      <c r="CX33" s="634"/>
      <c r="CY33" s="635"/>
      <c r="CZ33" s="624">
        <v>40</v>
      </c>
      <c r="DA33" s="636"/>
      <c r="DB33" s="636"/>
      <c r="DC33" s="637"/>
      <c r="DD33" s="627">
        <v>4899379</v>
      </c>
      <c r="DE33" s="634"/>
      <c r="DF33" s="634"/>
      <c r="DG33" s="634"/>
      <c r="DH33" s="634"/>
      <c r="DI33" s="634"/>
      <c r="DJ33" s="634"/>
      <c r="DK33" s="635"/>
      <c r="DL33" s="627">
        <v>4417872</v>
      </c>
      <c r="DM33" s="634"/>
      <c r="DN33" s="634"/>
      <c r="DO33" s="634"/>
      <c r="DP33" s="634"/>
      <c r="DQ33" s="634"/>
      <c r="DR33" s="634"/>
      <c r="DS33" s="634"/>
      <c r="DT33" s="634"/>
      <c r="DU33" s="634"/>
      <c r="DV33" s="635"/>
      <c r="DW33" s="624">
        <v>48.8</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151162</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2432087</v>
      </c>
      <c r="CS34" s="622"/>
      <c r="CT34" s="622"/>
      <c r="CU34" s="622"/>
      <c r="CV34" s="622"/>
      <c r="CW34" s="622"/>
      <c r="CX34" s="622"/>
      <c r="CY34" s="623"/>
      <c r="CZ34" s="624">
        <v>15.5</v>
      </c>
      <c r="DA34" s="636"/>
      <c r="DB34" s="636"/>
      <c r="DC34" s="637"/>
      <c r="DD34" s="627">
        <v>1981879</v>
      </c>
      <c r="DE34" s="622"/>
      <c r="DF34" s="622"/>
      <c r="DG34" s="622"/>
      <c r="DH34" s="622"/>
      <c r="DI34" s="622"/>
      <c r="DJ34" s="622"/>
      <c r="DK34" s="623"/>
      <c r="DL34" s="627">
        <v>1869379</v>
      </c>
      <c r="DM34" s="622"/>
      <c r="DN34" s="622"/>
      <c r="DO34" s="622"/>
      <c r="DP34" s="622"/>
      <c r="DQ34" s="622"/>
      <c r="DR34" s="622"/>
      <c r="DS34" s="622"/>
      <c r="DT34" s="622"/>
      <c r="DU34" s="622"/>
      <c r="DV34" s="623"/>
      <c r="DW34" s="624">
        <v>20.6</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772162</v>
      </c>
      <c r="S35" s="622"/>
      <c r="T35" s="622"/>
      <c r="U35" s="622"/>
      <c r="V35" s="622"/>
      <c r="W35" s="622"/>
      <c r="X35" s="622"/>
      <c r="Y35" s="623"/>
      <c r="Z35" s="659">
        <v>4.4000000000000004</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55886</v>
      </c>
      <c r="CS35" s="634"/>
      <c r="CT35" s="634"/>
      <c r="CU35" s="634"/>
      <c r="CV35" s="634"/>
      <c r="CW35" s="634"/>
      <c r="CX35" s="634"/>
      <c r="CY35" s="635"/>
      <c r="CZ35" s="624">
        <v>0.4</v>
      </c>
      <c r="DA35" s="636"/>
      <c r="DB35" s="636"/>
      <c r="DC35" s="637"/>
      <c r="DD35" s="627">
        <v>40235</v>
      </c>
      <c r="DE35" s="634"/>
      <c r="DF35" s="634"/>
      <c r="DG35" s="634"/>
      <c r="DH35" s="634"/>
      <c r="DI35" s="634"/>
      <c r="DJ35" s="634"/>
      <c r="DK35" s="635"/>
      <c r="DL35" s="627">
        <v>36858</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1739078</v>
      </c>
      <c r="S36" s="622"/>
      <c r="T36" s="622"/>
      <c r="U36" s="622"/>
      <c r="V36" s="622"/>
      <c r="W36" s="622"/>
      <c r="X36" s="622"/>
      <c r="Y36" s="623"/>
      <c r="Z36" s="659">
        <v>9.9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1569133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45402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2421560</v>
      </c>
      <c r="CS36" s="622"/>
      <c r="CT36" s="622"/>
      <c r="CU36" s="622"/>
      <c r="CV36" s="622"/>
      <c r="CW36" s="622"/>
      <c r="CX36" s="622"/>
      <c r="CY36" s="623"/>
      <c r="CZ36" s="624">
        <v>15.4</v>
      </c>
      <c r="DA36" s="636"/>
      <c r="DB36" s="636"/>
      <c r="DC36" s="637"/>
      <c r="DD36" s="627">
        <v>1875723</v>
      </c>
      <c r="DE36" s="622"/>
      <c r="DF36" s="622"/>
      <c r="DG36" s="622"/>
      <c r="DH36" s="622"/>
      <c r="DI36" s="622"/>
      <c r="DJ36" s="622"/>
      <c r="DK36" s="623"/>
      <c r="DL36" s="627">
        <v>1733924</v>
      </c>
      <c r="DM36" s="622"/>
      <c r="DN36" s="622"/>
      <c r="DO36" s="622"/>
      <c r="DP36" s="622"/>
      <c r="DQ36" s="622"/>
      <c r="DR36" s="622"/>
      <c r="DS36" s="622"/>
      <c r="DT36" s="622"/>
      <c r="DU36" s="622"/>
      <c r="DV36" s="623"/>
      <c r="DW36" s="624">
        <v>19.100000000000001</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252585</v>
      </c>
      <c r="S37" s="622"/>
      <c r="T37" s="622"/>
      <c r="U37" s="622"/>
      <c r="V37" s="622"/>
      <c r="W37" s="622"/>
      <c r="X37" s="622"/>
      <c r="Y37" s="623"/>
      <c r="Z37" s="659">
        <v>1.4</v>
      </c>
      <c r="AA37" s="659"/>
      <c r="AB37" s="659"/>
      <c r="AC37" s="659"/>
      <c r="AD37" s="660">
        <v>6192</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569410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36391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863588</v>
      </c>
      <c r="CS37" s="634"/>
      <c r="CT37" s="634"/>
      <c r="CU37" s="634"/>
      <c r="CV37" s="634"/>
      <c r="CW37" s="634"/>
      <c r="CX37" s="634"/>
      <c r="CY37" s="635"/>
      <c r="CZ37" s="624">
        <v>5.5</v>
      </c>
      <c r="DA37" s="636"/>
      <c r="DB37" s="636"/>
      <c r="DC37" s="637"/>
      <c r="DD37" s="627">
        <v>863583</v>
      </c>
      <c r="DE37" s="634"/>
      <c r="DF37" s="634"/>
      <c r="DG37" s="634"/>
      <c r="DH37" s="634"/>
      <c r="DI37" s="634"/>
      <c r="DJ37" s="634"/>
      <c r="DK37" s="635"/>
      <c r="DL37" s="627">
        <v>828689</v>
      </c>
      <c r="DM37" s="634"/>
      <c r="DN37" s="634"/>
      <c r="DO37" s="634"/>
      <c r="DP37" s="634"/>
      <c r="DQ37" s="634"/>
      <c r="DR37" s="634"/>
      <c r="DS37" s="634"/>
      <c r="DT37" s="634"/>
      <c r="DU37" s="634"/>
      <c r="DV37" s="635"/>
      <c r="DW37" s="624">
        <v>9.1999999999999993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1293600</v>
      </c>
      <c r="S38" s="622"/>
      <c r="T38" s="622"/>
      <c r="U38" s="622"/>
      <c r="V38" s="622"/>
      <c r="W38" s="622"/>
      <c r="X38" s="622"/>
      <c r="Y38" s="623"/>
      <c r="Z38" s="659">
        <v>7.4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10000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3519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989723</v>
      </c>
      <c r="CS38" s="622"/>
      <c r="CT38" s="622"/>
      <c r="CU38" s="622"/>
      <c r="CV38" s="622"/>
      <c r="CW38" s="622"/>
      <c r="CX38" s="622"/>
      <c r="CY38" s="623"/>
      <c r="CZ38" s="624">
        <v>6.3</v>
      </c>
      <c r="DA38" s="636"/>
      <c r="DB38" s="636"/>
      <c r="DC38" s="637"/>
      <c r="DD38" s="627">
        <v>789309</v>
      </c>
      <c r="DE38" s="622"/>
      <c r="DF38" s="622"/>
      <c r="DG38" s="622"/>
      <c r="DH38" s="622"/>
      <c r="DI38" s="622"/>
      <c r="DJ38" s="622"/>
      <c r="DK38" s="623"/>
      <c r="DL38" s="627">
        <v>777711</v>
      </c>
      <c r="DM38" s="622"/>
      <c r="DN38" s="622"/>
      <c r="DO38" s="622"/>
      <c r="DP38" s="622"/>
      <c r="DQ38" s="622"/>
      <c r="DR38" s="622"/>
      <c r="DS38" s="622"/>
      <c r="DT38" s="622"/>
      <c r="DU38" s="622"/>
      <c r="DV38" s="623"/>
      <c r="DW38" s="624">
        <v>8.6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5342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396787</v>
      </c>
      <c r="CS39" s="634"/>
      <c r="CT39" s="634"/>
      <c r="CU39" s="634"/>
      <c r="CV39" s="634"/>
      <c r="CW39" s="634"/>
      <c r="CX39" s="634"/>
      <c r="CY39" s="635"/>
      <c r="CZ39" s="624">
        <v>2.5</v>
      </c>
      <c r="DA39" s="636"/>
      <c r="DB39" s="636"/>
      <c r="DC39" s="637"/>
      <c r="DD39" s="627">
        <v>212233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35000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17505793</v>
      </c>
      <c r="S41" s="646"/>
      <c r="T41" s="646"/>
      <c r="U41" s="646"/>
      <c r="V41" s="646"/>
      <c r="W41" s="646"/>
      <c r="X41" s="646"/>
      <c r="Y41" s="649"/>
      <c r="Z41" s="650">
        <v>100</v>
      </c>
      <c r="AA41" s="650"/>
      <c r="AB41" s="650"/>
      <c r="AC41" s="650"/>
      <c r="AD41" s="651">
        <v>9021310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253891</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735832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375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2323202</v>
      </c>
      <c r="CS42" s="634"/>
      <c r="CT42" s="634"/>
      <c r="CU42" s="634"/>
      <c r="CV42" s="634"/>
      <c r="CW42" s="634"/>
      <c r="CX42" s="634"/>
      <c r="CY42" s="635"/>
      <c r="CZ42" s="624">
        <v>14.8</v>
      </c>
      <c r="DA42" s="636"/>
      <c r="DB42" s="636"/>
      <c r="DC42" s="637"/>
      <c r="DD42" s="627">
        <v>312778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42151</v>
      </c>
      <c r="CS43" s="634"/>
      <c r="CT43" s="634"/>
      <c r="CU43" s="634"/>
      <c r="CV43" s="634"/>
      <c r="CW43" s="634"/>
      <c r="CX43" s="634"/>
      <c r="CY43" s="635"/>
      <c r="CZ43" s="624">
        <v>0.3</v>
      </c>
      <c r="DA43" s="636"/>
      <c r="DB43" s="636"/>
      <c r="DC43" s="637"/>
      <c r="DD43" s="627">
        <v>42151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2323202</v>
      </c>
      <c r="CS44" s="622"/>
      <c r="CT44" s="622"/>
      <c r="CU44" s="622"/>
      <c r="CV44" s="622"/>
      <c r="CW44" s="622"/>
      <c r="CX44" s="622"/>
      <c r="CY44" s="623"/>
      <c r="CZ44" s="624">
        <v>14.8</v>
      </c>
      <c r="DA44" s="625"/>
      <c r="DB44" s="625"/>
      <c r="DC44" s="626"/>
      <c r="DD44" s="627">
        <v>312778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698728</v>
      </c>
      <c r="CS45" s="634"/>
      <c r="CT45" s="634"/>
      <c r="CU45" s="634"/>
      <c r="CV45" s="634"/>
      <c r="CW45" s="634"/>
      <c r="CX45" s="634"/>
      <c r="CY45" s="635"/>
      <c r="CZ45" s="624">
        <v>4.4000000000000004</v>
      </c>
      <c r="DA45" s="636"/>
      <c r="DB45" s="636"/>
      <c r="DC45" s="637"/>
      <c r="DD45" s="627">
        <v>14179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1526974</v>
      </c>
      <c r="CS46" s="622"/>
      <c r="CT46" s="622"/>
      <c r="CU46" s="622"/>
      <c r="CV46" s="622"/>
      <c r="CW46" s="622"/>
      <c r="CX46" s="622"/>
      <c r="CY46" s="623"/>
      <c r="CZ46" s="624">
        <v>9.6999999999999993</v>
      </c>
      <c r="DA46" s="625"/>
      <c r="DB46" s="625"/>
      <c r="DC46" s="626"/>
      <c r="DD46" s="627">
        <v>269124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15739554</v>
      </c>
      <c r="CS49" s="606"/>
      <c r="CT49" s="606"/>
      <c r="CU49" s="606"/>
      <c r="CV49" s="606"/>
      <c r="CW49" s="606"/>
      <c r="CX49" s="606"/>
      <c r="CY49" s="607"/>
      <c r="CZ49" s="608">
        <v>100</v>
      </c>
      <c r="DA49" s="609"/>
      <c r="DB49" s="609"/>
      <c r="DC49" s="610"/>
      <c r="DD49" s="611">
        <v>9975371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a9U+klyJl3hj44B9TUXeVuV6IVTGbF6BUFcKQ550+4N1whP1kBI5sjMsZVGmwsKKGllcSXpDnXDMzW6KOvBog==" saltValue="SaazreCtUk6MiFZ803K7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17754</v>
      </c>
      <c r="R7" s="1103"/>
      <c r="S7" s="1103"/>
      <c r="T7" s="1103"/>
      <c r="U7" s="1103"/>
      <c r="V7" s="1103">
        <v>15999</v>
      </c>
      <c r="W7" s="1103"/>
      <c r="X7" s="1103"/>
      <c r="Y7" s="1103"/>
      <c r="Z7" s="1103"/>
      <c r="AA7" s="1103">
        <v>1755</v>
      </c>
      <c r="AB7" s="1103"/>
      <c r="AC7" s="1103"/>
      <c r="AD7" s="1103"/>
      <c r="AE7" s="1104"/>
      <c r="AF7" s="1105">
        <v>1497</v>
      </c>
      <c r="AG7" s="1106"/>
      <c r="AH7" s="1106"/>
      <c r="AI7" s="1106"/>
      <c r="AJ7" s="1107"/>
      <c r="AK7" s="1108">
        <v>750</v>
      </c>
      <c r="AL7" s="1109"/>
      <c r="AM7" s="1109"/>
      <c r="AN7" s="1109"/>
      <c r="AO7" s="1109"/>
      <c r="AP7" s="1109">
        <v>16048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570</v>
      </c>
      <c r="BT7" s="1100"/>
      <c r="BU7" s="1100"/>
      <c r="BV7" s="1100"/>
      <c r="BW7" s="1100"/>
      <c r="BX7" s="1100"/>
      <c r="BY7" s="1100"/>
      <c r="BZ7" s="1100"/>
      <c r="CA7" s="1100"/>
      <c r="CB7" s="1100"/>
      <c r="CC7" s="1100"/>
      <c r="CD7" s="1100"/>
      <c r="CE7" s="1100"/>
      <c r="CF7" s="1100"/>
      <c r="CG7" s="1112"/>
      <c r="CH7" s="1096">
        <v>8</v>
      </c>
      <c r="CI7" s="1097"/>
      <c r="CJ7" s="1097"/>
      <c r="CK7" s="1097"/>
      <c r="CL7" s="1098"/>
      <c r="CM7" s="1096">
        <v>63</v>
      </c>
      <c r="CN7" s="1097"/>
      <c r="CO7" s="1097"/>
      <c r="CP7" s="1097"/>
      <c r="CQ7" s="1098"/>
      <c r="CR7" s="1096">
        <v>30</v>
      </c>
      <c r="CS7" s="1097"/>
      <c r="CT7" s="1097"/>
      <c r="CU7" s="1097"/>
      <c r="CV7" s="1098"/>
      <c r="CW7" s="1096" t="s">
        <v>571</v>
      </c>
      <c r="CX7" s="1097"/>
      <c r="CY7" s="1097"/>
      <c r="CZ7" s="1097"/>
      <c r="DA7" s="1098"/>
      <c r="DB7" s="1096" t="s">
        <v>571</v>
      </c>
      <c r="DC7" s="1097"/>
      <c r="DD7" s="1097"/>
      <c r="DE7" s="1097"/>
      <c r="DF7" s="1098"/>
      <c r="DG7" s="1096" t="s">
        <v>571</v>
      </c>
      <c r="DH7" s="1097"/>
      <c r="DI7" s="1097"/>
      <c r="DJ7" s="1097"/>
      <c r="DK7" s="1098"/>
      <c r="DL7" s="1096" t="s">
        <v>571</v>
      </c>
      <c r="DM7" s="1097"/>
      <c r="DN7" s="1097"/>
      <c r="DO7" s="1097"/>
      <c r="DP7" s="1098"/>
      <c r="DQ7" s="1096" t="s">
        <v>571</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160</v>
      </c>
      <c r="R8" s="1039"/>
      <c r="S8" s="1039"/>
      <c r="T8" s="1039"/>
      <c r="U8" s="1039"/>
      <c r="V8" s="1039">
        <v>149</v>
      </c>
      <c r="W8" s="1039"/>
      <c r="X8" s="1039"/>
      <c r="Y8" s="1039"/>
      <c r="Z8" s="1039"/>
      <c r="AA8" s="1039">
        <v>11</v>
      </c>
      <c r="AB8" s="1039"/>
      <c r="AC8" s="1039"/>
      <c r="AD8" s="1039"/>
      <c r="AE8" s="1040"/>
      <c r="AF8" s="1035">
        <v>11</v>
      </c>
      <c r="AG8" s="1036"/>
      <c r="AH8" s="1036"/>
      <c r="AI8" s="1036"/>
      <c r="AJ8" s="1037"/>
      <c r="AK8" s="1080">
        <v>50</v>
      </c>
      <c r="AL8" s="1081"/>
      <c r="AM8" s="1081"/>
      <c r="AN8" s="1081"/>
      <c r="AO8" s="1081"/>
      <c r="AP8" s="1081"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17887</v>
      </c>
      <c r="R23" s="1061"/>
      <c r="S23" s="1061"/>
      <c r="T23" s="1061"/>
      <c r="U23" s="1061"/>
      <c r="V23" s="1061">
        <v>16120</v>
      </c>
      <c r="W23" s="1061"/>
      <c r="X23" s="1061"/>
      <c r="Y23" s="1061"/>
      <c r="Z23" s="1061"/>
      <c r="AA23" s="1061">
        <v>1766</v>
      </c>
      <c r="AB23" s="1061"/>
      <c r="AC23" s="1061"/>
      <c r="AD23" s="1061"/>
      <c r="AE23" s="1068"/>
      <c r="AF23" s="1069">
        <v>1508</v>
      </c>
      <c r="AG23" s="1061"/>
      <c r="AH23" s="1061"/>
      <c r="AI23" s="1061"/>
      <c r="AJ23" s="1070"/>
      <c r="AK23" s="1071"/>
      <c r="AL23" s="1072"/>
      <c r="AM23" s="1072"/>
      <c r="AN23" s="1072"/>
      <c r="AO23" s="1072"/>
      <c r="AP23" s="1061">
        <v>16048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2972</v>
      </c>
      <c r="R28" s="1051"/>
      <c r="S28" s="1051"/>
      <c r="T28" s="1051"/>
      <c r="U28" s="1051"/>
      <c r="V28" s="1051">
        <v>2927</v>
      </c>
      <c r="W28" s="1051"/>
      <c r="X28" s="1051"/>
      <c r="Y28" s="1051"/>
      <c r="Z28" s="1051"/>
      <c r="AA28" s="1051">
        <v>45</v>
      </c>
      <c r="AB28" s="1051"/>
      <c r="AC28" s="1051"/>
      <c r="AD28" s="1051"/>
      <c r="AE28" s="1052"/>
      <c r="AF28" s="1053">
        <v>45</v>
      </c>
      <c r="AG28" s="1051"/>
      <c r="AH28" s="1051"/>
      <c r="AI28" s="1051"/>
      <c r="AJ28" s="1054"/>
      <c r="AK28" s="1042">
        <v>254</v>
      </c>
      <c r="AL28" s="1043"/>
      <c r="AM28" s="1043"/>
      <c r="AN28" s="1043"/>
      <c r="AO28" s="1043"/>
      <c r="AP28" s="1043" t="s">
        <v>551</v>
      </c>
      <c r="AQ28" s="1043"/>
      <c r="AR28" s="1043"/>
      <c r="AS28" s="1043"/>
      <c r="AT28" s="1043"/>
      <c r="AU28" s="1043" t="s">
        <v>491</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497</v>
      </c>
      <c r="R29" s="1039"/>
      <c r="S29" s="1039"/>
      <c r="T29" s="1039"/>
      <c r="U29" s="1039"/>
      <c r="V29" s="1039">
        <v>497</v>
      </c>
      <c r="W29" s="1039"/>
      <c r="X29" s="1039"/>
      <c r="Y29" s="1039"/>
      <c r="Z29" s="1039"/>
      <c r="AA29" s="1039">
        <v>0</v>
      </c>
      <c r="AB29" s="1039"/>
      <c r="AC29" s="1039"/>
      <c r="AD29" s="1039"/>
      <c r="AE29" s="1040"/>
      <c r="AF29" s="1035">
        <v>0</v>
      </c>
      <c r="AG29" s="1036"/>
      <c r="AH29" s="1036"/>
      <c r="AI29" s="1036"/>
      <c r="AJ29" s="1037"/>
      <c r="AK29" s="980">
        <v>122</v>
      </c>
      <c r="AL29" s="971"/>
      <c r="AM29" s="971"/>
      <c r="AN29" s="971"/>
      <c r="AO29" s="971"/>
      <c r="AP29" s="971" t="s">
        <v>551</v>
      </c>
      <c r="AQ29" s="971"/>
      <c r="AR29" s="971"/>
      <c r="AS29" s="971"/>
      <c r="AT29" s="971"/>
      <c r="AU29" s="971" t="s">
        <v>491</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2357</v>
      </c>
      <c r="R30" s="1039"/>
      <c r="S30" s="1039"/>
      <c r="T30" s="1039"/>
      <c r="U30" s="1039"/>
      <c r="V30" s="1039">
        <v>2302</v>
      </c>
      <c r="W30" s="1039"/>
      <c r="X30" s="1039"/>
      <c r="Y30" s="1039"/>
      <c r="Z30" s="1039"/>
      <c r="AA30" s="1039">
        <v>54</v>
      </c>
      <c r="AB30" s="1039"/>
      <c r="AC30" s="1039"/>
      <c r="AD30" s="1039"/>
      <c r="AE30" s="1040"/>
      <c r="AF30" s="1035">
        <v>54</v>
      </c>
      <c r="AG30" s="1036"/>
      <c r="AH30" s="1036"/>
      <c r="AI30" s="1036"/>
      <c r="AJ30" s="1037"/>
      <c r="AK30" s="980">
        <v>396</v>
      </c>
      <c r="AL30" s="971"/>
      <c r="AM30" s="971"/>
      <c r="AN30" s="971"/>
      <c r="AO30" s="971"/>
      <c r="AP30" s="971" t="s">
        <v>551</v>
      </c>
      <c r="AQ30" s="971"/>
      <c r="AR30" s="971"/>
      <c r="AS30" s="971"/>
      <c r="AT30" s="971"/>
      <c r="AU30" s="971" t="s">
        <v>491</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12</v>
      </c>
      <c r="R31" s="1039"/>
      <c r="S31" s="1039"/>
      <c r="T31" s="1039"/>
      <c r="U31" s="1039"/>
      <c r="V31" s="1039">
        <v>12</v>
      </c>
      <c r="W31" s="1039"/>
      <c r="X31" s="1039"/>
      <c r="Y31" s="1039"/>
      <c r="Z31" s="1039"/>
      <c r="AA31" s="1039">
        <v>0</v>
      </c>
      <c r="AB31" s="1039"/>
      <c r="AC31" s="1039"/>
      <c r="AD31" s="1039"/>
      <c r="AE31" s="1040"/>
      <c r="AF31" s="1035" t="s">
        <v>122</v>
      </c>
      <c r="AG31" s="1036"/>
      <c r="AH31" s="1036"/>
      <c r="AI31" s="1036"/>
      <c r="AJ31" s="1037"/>
      <c r="AK31" s="980">
        <v>10</v>
      </c>
      <c r="AL31" s="971"/>
      <c r="AM31" s="971"/>
      <c r="AN31" s="971"/>
      <c r="AO31" s="971"/>
      <c r="AP31" s="971" t="s">
        <v>551</v>
      </c>
      <c r="AQ31" s="971"/>
      <c r="AR31" s="971"/>
      <c r="AS31" s="971"/>
      <c r="AT31" s="971"/>
      <c r="AU31" s="971" t="s">
        <v>491</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255</v>
      </c>
      <c r="R32" s="1039"/>
      <c r="S32" s="1039"/>
      <c r="T32" s="1039"/>
      <c r="U32" s="1039"/>
      <c r="V32" s="1039">
        <v>237</v>
      </c>
      <c r="W32" s="1039"/>
      <c r="X32" s="1039"/>
      <c r="Y32" s="1039"/>
      <c r="Z32" s="1039"/>
      <c r="AA32" s="1039">
        <v>19</v>
      </c>
      <c r="AB32" s="1039"/>
      <c r="AC32" s="1039"/>
      <c r="AD32" s="1039"/>
      <c r="AE32" s="1040"/>
      <c r="AF32" s="1035">
        <v>314</v>
      </c>
      <c r="AG32" s="1036"/>
      <c r="AH32" s="1036"/>
      <c r="AI32" s="1036"/>
      <c r="AJ32" s="1037"/>
      <c r="AK32" s="980" t="s">
        <v>551</v>
      </c>
      <c r="AL32" s="971"/>
      <c r="AM32" s="971"/>
      <c r="AN32" s="971"/>
      <c r="AO32" s="971"/>
      <c r="AP32" s="971">
        <v>2341</v>
      </c>
      <c r="AQ32" s="971"/>
      <c r="AR32" s="971"/>
      <c r="AS32" s="971"/>
      <c r="AT32" s="971"/>
      <c r="AU32" s="971" t="s">
        <v>491</v>
      </c>
      <c r="AV32" s="971"/>
      <c r="AW32" s="971"/>
      <c r="AX32" s="971"/>
      <c r="AY32" s="971"/>
      <c r="AZ32" s="1041" t="s">
        <v>491</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200</v>
      </c>
      <c r="R33" s="1039"/>
      <c r="S33" s="1039"/>
      <c r="T33" s="1039"/>
      <c r="U33" s="1039"/>
      <c r="V33" s="1039">
        <v>169</v>
      </c>
      <c r="W33" s="1039"/>
      <c r="X33" s="1039"/>
      <c r="Y33" s="1039"/>
      <c r="Z33" s="1039"/>
      <c r="AA33" s="1039">
        <v>30</v>
      </c>
      <c r="AB33" s="1039"/>
      <c r="AC33" s="1039"/>
      <c r="AD33" s="1039"/>
      <c r="AE33" s="1040"/>
      <c r="AF33" s="1035">
        <v>166</v>
      </c>
      <c r="AG33" s="1036"/>
      <c r="AH33" s="1036"/>
      <c r="AI33" s="1036"/>
      <c r="AJ33" s="1037"/>
      <c r="AK33" s="980">
        <v>10</v>
      </c>
      <c r="AL33" s="971"/>
      <c r="AM33" s="971"/>
      <c r="AN33" s="971"/>
      <c r="AO33" s="971"/>
      <c r="AP33" s="971">
        <v>1024</v>
      </c>
      <c r="AQ33" s="971"/>
      <c r="AR33" s="971"/>
      <c r="AS33" s="971"/>
      <c r="AT33" s="971"/>
      <c r="AU33" s="971">
        <v>164</v>
      </c>
      <c r="AV33" s="971"/>
      <c r="AW33" s="971"/>
      <c r="AX33" s="971"/>
      <c r="AY33" s="971"/>
      <c r="AZ33" s="1041" t="s">
        <v>491</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769</v>
      </c>
      <c r="R34" s="1039"/>
      <c r="S34" s="1039"/>
      <c r="T34" s="1039"/>
      <c r="U34" s="1039"/>
      <c r="V34" s="1039">
        <v>752</v>
      </c>
      <c r="W34" s="1039"/>
      <c r="X34" s="1039"/>
      <c r="Y34" s="1039"/>
      <c r="Z34" s="1039"/>
      <c r="AA34" s="1039">
        <v>16</v>
      </c>
      <c r="AB34" s="1039"/>
      <c r="AC34" s="1039"/>
      <c r="AD34" s="1039"/>
      <c r="AE34" s="1040"/>
      <c r="AF34" s="1035">
        <v>182</v>
      </c>
      <c r="AG34" s="1036"/>
      <c r="AH34" s="1036"/>
      <c r="AI34" s="1036"/>
      <c r="AJ34" s="1037"/>
      <c r="AK34" s="980">
        <v>373</v>
      </c>
      <c r="AL34" s="971"/>
      <c r="AM34" s="971"/>
      <c r="AN34" s="971"/>
      <c r="AO34" s="971"/>
      <c r="AP34" s="971">
        <v>6252</v>
      </c>
      <c r="AQ34" s="971"/>
      <c r="AR34" s="971"/>
      <c r="AS34" s="971"/>
      <c r="AT34" s="971"/>
      <c r="AU34" s="971">
        <v>4552</v>
      </c>
      <c r="AV34" s="971"/>
      <c r="AW34" s="971"/>
      <c r="AX34" s="971"/>
      <c r="AY34" s="971"/>
      <c r="AZ34" s="1041" t="s">
        <v>491</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263</v>
      </c>
      <c r="R35" s="1039"/>
      <c r="S35" s="1039"/>
      <c r="T35" s="1039"/>
      <c r="U35" s="1039"/>
      <c r="V35" s="1039">
        <v>251</v>
      </c>
      <c r="W35" s="1039"/>
      <c r="X35" s="1039"/>
      <c r="Y35" s="1039"/>
      <c r="Z35" s="1039"/>
      <c r="AA35" s="1039">
        <v>13</v>
      </c>
      <c r="AB35" s="1039"/>
      <c r="AC35" s="1039"/>
      <c r="AD35" s="1039"/>
      <c r="AE35" s="1040"/>
      <c r="AF35" s="1035">
        <v>113</v>
      </c>
      <c r="AG35" s="1036"/>
      <c r="AH35" s="1036"/>
      <c r="AI35" s="1036"/>
      <c r="AJ35" s="1037"/>
      <c r="AK35" s="980">
        <v>197</v>
      </c>
      <c r="AL35" s="971"/>
      <c r="AM35" s="971"/>
      <c r="AN35" s="971"/>
      <c r="AO35" s="971"/>
      <c r="AP35" s="971">
        <v>690</v>
      </c>
      <c r="AQ35" s="971"/>
      <c r="AR35" s="971"/>
      <c r="AS35" s="971"/>
      <c r="AT35" s="971"/>
      <c r="AU35" s="971">
        <v>663</v>
      </c>
      <c r="AV35" s="971"/>
      <c r="AW35" s="971"/>
      <c r="AX35" s="971"/>
      <c r="AY35" s="971"/>
      <c r="AZ35" s="1041" t="s">
        <v>491</v>
      </c>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876</v>
      </c>
      <c r="AG63" s="959"/>
      <c r="AH63" s="959"/>
      <c r="AI63" s="959"/>
      <c r="AJ63" s="1022"/>
      <c r="AK63" s="1023"/>
      <c r="AL63" s="963"/>
      <c r="AM63" s="963"/>
      <c r="AN63" s="963"/>
      <c r="AO63" s="963"/>
      <c r="AP63" s="959">
        <v>10307</v>
      </c>
      <c r="AQ63" s="959"/>
      <c r="AR63" s="959"/>
      <c r="AS63" s="959"/>
      <c r="AT63" s="959"/>
      <c r="AU63" s="959">
        <v>5379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4828</v>
      </c>
      <c r="R68" s="982"/>
      <c r="S68" s="982"/>
      <c r="T68" s="982"/>
      <c r="U68" s="982"/>
      <c r="V68" s="982">
        <v>4774</v>
      </c>
      <c r="W68" s="982"/>
      <c r="X68" s="982"/>
      <c r="Y68" s="982"/>
      <c r="Z68" s="982"/>
      <c r="AA68" s="982">
        <v>55</v>
      </c>
      <c r="AB68" s="982"/>
      <c r="AC68" s="982"/>
      <c r="AD68" s="982"/>
      <c r="AE68" s="982"/>
      <c r="AF68" s="982">
        <v>55</v>
      </c>
      <c r="AG68" s="982"/>
      <c r="AH68" s="982"/>
      <c r="AI68" s="982"/>
      <c r="AJ68" s="982"/>
      <c r="AK68" s="982">
        <v>68</v>
      </c>
      <c r="AL68" s="982"/>
      <c r="AM68" s="982"/>
      <c r="AN68" s="982"/>
      <c r="AO68" s="982"/>
      <c r="AP68" s="982" t="s">
        <v>551</v>
      </c>
      <c r="AQ68" s="982"/>
      <c r="AR68" s="982"/>
      <c r="AS68" s="982"/>
      <c r="AT68" s="982"/>
      <c r="AU68" s="982" t="s">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1490</v>
      </c>
      <c r="R69" s="971"/>
      <c r="S69" s="971"/>
      <c r="T69" s="971"/>
      <c r="U69" s="971"/>
      <c r="V69" s="971">
        <v>1457</v>
      </c>
      <c r="W69" s="971"/>
      <c r="X69" s="971"/>
      <c r="Y69" s="971"/>
      <c r="Z69" s="971"/>
      <c r="AA69" s="971">
        <v>34</v>
      </c>
      <c r="AB69" s="971"/>
      <c r="AC69" s="971"/>
      <c r="AD69" s="971"/>
      <c r="AE69" s="971"/>
      <c r="AF69" s="971">
        <v>34</v>
      </c>
      <c r="AG69" s="971"/>
      <c r="AH69" s="971"/>
      <c r="AI69" s="971"/>
      <c r="AJ69" s="971"/>
      <c r="AK69" s="971">
        <v>9</v>
      </c>
      <c r="AL69" s="971"/>
      <c r="AM69" s="971"/>
      <c r="AN69" s="971"/>
      <c r="AO69" s="971"/>
      <c r="AP69" s="971">
        <v>2877</v>
      </c>
      <c r="AQ69" s="971"/>
      <c r="AR69" s="971"/>
      <c r="AS69" s="971"/>
      <c r="AT69" s="971"/>
      <c r="AU69" s="971">
        <v>155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67</v>
      </c>
      <c r="R70" s="971"/>
      <c r="S70" s="971"/>
      <c r="T70" s="971"/>
      <c r="U70" s="971"/>
      <c r="V70" s="971">
        <v>63</v>
      </c>
      <c r="W70" s="971"/>
      <c r="X70" s="971"/>
      <c r="Y70" s="971"/>
      <c r="Z70" s="971"/>
      <c r="AA70" s="971">
        <v>4</v>
      </c>
      <c r="AB70" s="971"/>
      <c r="AC70" s="971"/>
      <c r="AD70" s="971"/>
      <c r="AE70" s="971"/>
      <c r="AF70" s="971">
        <v>4</v>
      </c>
      <c r="AG70" s="971"/>
      <c r="AH70" s="971"/>
      <c r="AI70" s="971"/>
      <c r="AJ70" s="971"/>
      <c r="AK70" s="971" t="s">
        <v>571</v>
      </c>
      <c r="AL70" s="971"/>
      <c r="AM70" s="971"/>
      <c r="AN70" s="971"/>
      <c r="AO70" s="971"/>
      <c r="AP70" s="971" t="s">
        <v>551</v>
      </c>
      <c r="AQ70" s="971"/>
      <c r="AR70" s="971"/>
      <c r="AS70" s="971"/>
      <c r="AT70" s="971"/>
      <c r="AU70" s="971" t="s">
        <v>491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1554</v>
      </c>
      <c r="R71" s="971"/>
      <c r="S71" s="971"/>
      <c r="T71" s="971"/>
      <c r="U71" s="971"/>
      <c r="V71" s="971">
        <v>1492</v>
      </c>
      <c r="W71" s="971"/>
      <c r="X71" s="971"/>
      <c r="Y71" s="971"/>
      <c r="Z71" s="971"/>
      <c r="AA71" s="971">
        <v>62</v>
      </c>
      <c r="AB71" s="971"/>
      <c r="AC71" s="971"/>
      <c r="AD71" s="971"/>
      <c r="AE71" s="971"/>
      <c r="AF71" s="971">
        <v>62</v>
      </c>
      <c r="AG71" s="971"/>
      <c r="AH71" s="971"/>
      <c r="AI71" s="971"/>
      <c r="AJ71" s="971"/>
      <c r="AK71" s="971">
        <v>0</v>
      </c>
      <c r="AL71" s="971"/>
      <c r="AM71" s="971"/>
      <c r="AN71" s="971"/>
      <c r="AO71" s="971"/>
      <c r="AP71" s="971">
        <v>1042</v>
      </c>
      <c r="AQ71" s="971"/>
      <c r="AR71" s="971"/>
      <c r="AS71" s="971"/>
      <c r="AT71" s="971"/>
      <c r="AU71" s="971">
        <v>149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11</v>
      </c>
      <c r="R72" s="971"/>
      <c r="S72" s="971"/>
      <c r="T72" s="971"/>
      <c r="U72" s="971"/>
      <c r="V72" s="971">
        <v>9</v>
      </c>
      <c r="W72" s="971"/>
      <c r="X72" s="971"/>
      <c r="Y72" s="971"/>
      <c r="Z72" s="971"/>
      <c r="AA72" s="971">
        <v>2</v>
      </c>
      <c r="AB72" s="971"/>
      <c r="AC72" s="971"/>
      <c r="AD72" s="971"/>
      <c r="AE72" s="971"/>
      <c r="AF72" s="971">
        <v>2</v>
      </c>
      <c r="AG72" s="971"/>
      <c r="AH72" s="971"/>
      <c r="AI72" s="971"/>
      <c r="AJ72" s="971"/>
      <c r="AK72" s="971" t="s">
        <v>571</v>
      </c>
      <c r="AL72" s="971"/>
      <c r="AM72" s="971"/>
      <c r="AN72" s="971"/>
      <c r="AO72" s="971"/>
      <c r="AP72" s="971" t="s">
        <v>551</v>
      </c>
      <c r="AQ72" s="971"/>
      <c r="AR72" s="971"/>
      <c r="AS72" s="971"/>
      <c r="AT72" s="971"/>
      <c r="AU72" s="971" t="s">
        <v>491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29</v>
      </c>
      <c r="R73" s="971"/>
      <c r="S73" s="971"/>
      <c r="T73" s="971"/>
      <c r="U73" s="971"/>
      <c r="V73" s="971">
        <v>26</v>
      </c>
      <c r="W73" s="971"/>
      <c r="X73" s="971"/>
      <c r="Y73" s="971"/>
      <c r="Z73" s="971"/>
      <c r="AA73" s="971">
        <v>2</v>
      </c>
      <c r="AB73" s="971"/>
      <c r="AC73" s="971"/>
      <c r="AD73" s="971"/>
      <c r="AE73" s="971"/>
      <c r="AF73" s="971">
        <v>2</v>
      </c>
      <c r="AG73" s="971"/>
      <c r="AH73" s="971"/>
      <c r="AI73" s="971"/>
      <c r="AJ73" s="971"/>
      <c r="AK73" s="971">
        <v>0</v>
      </c>
      <c r="AL73" s="971"/>
      <c r="AM73" s="971"/>
      <c r="AN73" s="971"/>
      <c r="AO73" s="971"/>
      <c r="AP73" s="971" t="s">
        <v>491</v>
      </c>
      <c r="AQ73" s="971"/>
      <c r="AR73" s="971"/>
      <c r="AS73" s="971"/>
      <c r="AT73" s="971"/>
      <c r="AU73" s="971" t="s">
        <v>491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51</v>
      </c>
      <c r="R74" s="971"/>
      <c r="S74" s="971"/>
      <c r="T74" s="971"/>
      <c r="U74" s="971"/>
      <c r="V74" s="971">
        <v>48</v>
      </c>
      <c r="W74" s="971"/>
      <c r="X74" s="971"/>
      <c r="Y74" s="971"/>
      <c r="Z74" s="971"/>
      <c r="AA74" s="971">
        <v>3</v>
      </c>
      <c r="AB74" s="971"/>
      <c r="AC74" s="971"/>
      <c r="AD74" s="971"/>
      <c r="AE74" s="971"/>
      <c r="AF74" s="971">
        <v>3</v>
      </c>
      <c r="AG74" s="971"/>
      <c r="AH74" s="971"/>
      <c r="AI74" s="971"/>
      <c r="AJ74" s="971"/>
      <c r="AK74" s="971">
        <v>0</v>
      </c>
      <c r="AL74" s="971"/>
      <c r="AM74" s="971"/>
      <c r="AN74" s="971"/>
      <c r="AO74" s="971"/>
      <c r="AP74" s="971" t="s">
        <v>491</v>
      </c>
      <c r="AQ74" s="971"/>
      <c r="AR74" s="971"/>
      <c r="AS74" s="971"/>
      <c r="AT74" s="971"/>
      <c r="AU74" s="971" t="s">
        <v>491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559</v>
      </c>
      <c r="C75" s="975"/>
      <c r="D75" s="975"/>
      <c r="E75" s="975"/>
      <c r="F75" s="975"/>
      <c r="G75" s="975"/>
      <c r="H75" s="975"/>
      <c r="I75" s="975"/>
      <c r="J75" s="975"/>
      <c r="K75" s="975"/>
      <c r="L75" s="975"/>
      <c r="M75" s="975"/>
      <c r="N75" s="975"/>
      <c r="O75" s="975"/>
      <c r="P75" s="976"/>
      <c r="Q75" s="978">
        <v>262</v>
      </c>
      <c r="R75" s="979"/>
      <c r="S75" s="979"/>
      <c r="T75" s="979"/>
      <c r="U75" s="980"/>
      <c r="V75" s="981">
        <v>256</v>
      </c>
      <c r="W75" s="979"/>
      <c r="X75" s="979"/>
      <c r="Y75" s="979"/>
      <c r="Z75" s="980"/>
      <c r="AA75" s="981">
        <v>5</v>
      </c>
      <c r="AB75" s="979"/>
      <c r="AC75" s="979"/>
      <c r="AD75" s="979"/>
      <c r="AE75" s="980"/>
      <c r="AF75" s="981">
        <v>5</v>
      </c>
      <c r="AG75" s="979"/>
      <c r="AH75" s="979"/>
      <c r="AI75" s="979"/>
      <c r="AJ75" s="980"/>
      <c r="AK75" s="981">
        <v>0</v>
      </c>
      <c r="AL75" s="979"/>
      <c r="AM75" s="979"/>
      <c r="AN75" s="979"/>
      <c r="AO75" s="980"/>
      <c r="AP75" s="981" t="s">
        <v>491</v>
      </c>
      <c r="AQ75" s="979"/>
      <c r="AR75" s="979"/>
      <c r="AS75" s="979"/>
      <c r="AT75" s="980"/>
      <c r="AU75" s="981" t="s">
        <v>491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560</v>
      </c>
      <c r="C76" s="975"/>
      <c r="D76" s="975"/>
      <c r="E76" s="975"/>
      <c r="F76" s="975"/>
      <c r="G76" s="975"/>
      <c r="H76" s="975"/>
      <c r="I76" s="975"/>
      <c r="J76" s="975"/>
      <c r="K76" s="975"/>
      <c r="L76" s="975"/>
      <c r="M76" s="975"/>
      <c r="N76" s="975"/>
      <c r="O76" s="975"/>
      <c r="P76" s="976"/>
      <c r="Q76" s="978">
        <v>35</v>
      </c>
      <c r="R76" s="979"/>
      <c r="S76" s="979"/>
      <c r="T76" s="979"/>
      <c r="U76" s="980"/>
      <c r="V76" s="981">
        <v>33</v>
      </c>
      <c r="W76" s="979"/>
      <c r="X76" s="979"/>
      <c r="Y76" s="979"/>
      <c r="Z76" s="980"/>
      <c r="AA76" s="981">
        <v>2</v>
      </c>
      <c r="AB76" s="979"/>
      <c r="AC76" s="979"/>
      <c r="AD76" s="979"/>
      <c r="AE76" s="980"/>
      <c r="AF76" s="981">
        <v>2</v>
      </c>
      <c r="AG76" s="979"/>
      <c r="AH76" s="979"/>
      <c r="AI76" s="979"/>
      <c r="AJ76" s="980"/>
      <c r="AK76" s="981" t="s">
        <v>571</v>
      </c>
      <c r="AL76" s="979"/>
      <c r="AM76" s="979"/>
      <c r="AN76" s="979"/>
      <c r="AO76" s="980"/>
      <c r="AP76" s="981" t="s">
        <v>491</v>
      </c>
      <c r="AQ76" s="979"/>
      <c r="AR76" s="979"/>
      <c r="AS76" s="979"/>
      <c r="AT76" s="980"/>
      <c r="AU76" s="981" t="s">
        <v>491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561</v>
      </c>
      <c r="C77" s="975"/>
      <c r="D77" s="975"/>
      <c r="E77" s="975"/>
      <c r="F77" s="975"/>
      <c r="G77" s="975"/>
      <c r="H77" s="975"/>
      <c r="I77" s="975"/>
      <c r="J77" s="975"/>
      <c r="K77" s="975"/>
      <c r="L77" s="975"/>
      <c r="M77" s="975"/>
      <c r="N77" s="975"/>
      <c r="O77" s="975"/>
      <c r="P77" s="976"/>
      <c r="Q77" s="978">
        <v>386</v>
      </c>
      <c r="R77" s="979"/>
      <c r="S77" s="979"/>
      <c r="T77" s="979"/>
      <c r="U77" s="980"/>
      <c r="V77" s="981">
        <v>364</v>
      </c>
      <c r="W77" s="979"/>
      <c r="X77" s="979"/>
      <c r="Y77" s="979"/>
      <c r="Z77" s="980"/>
      <c r="AA77" s="981">
        <v>22</v>
      </c>
      <c r="AB77" s="979"/>
      <c r="AC77" s="979"/>
      <c r="AD77" s="979"/>
      <c r="AE77" s="980"/>
      <c r="AF77" s="981">
        <v>22</v>
      </c>
      <c r="AG77" s="979"/>
      <c r="AH77" s="979"/>
      <c r="AI77" s="979"/>
      <c r="AJ77" s="980"/>
      <c r="AK77" s="981" t="s">
        <v>571</v>
      </c>
      <c r="AL77" s="979"/>
      <c r="AM77" s="979"/>
      <c r="AN77" s="979"/>
      <c r="AO77" s="980"/>
      <c r="AP77" s="981" t="s">
        <v>491</v>
      </c>
      <c r="AQ77" s="979"/>
      <c r="AR77" s="979"/>
      <c r="AS77" s="979"/>
      <c r="AT77" s="980"/>
      <c r="AU77" s="981" t="s">
        <v>491</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562</v>
      </c>
      <c r="C78" s="975"/>
      <c r="D78" s="975"/>
      <c r="E78" s="975"/>
      <c r="F78" s="975"/>
      <c r="G78" s="975"/>
      <c r="H78" s="975"/>
      <c r="I78" s="975"/>
      <c r="J78" s="975"/>
      <c r="K78" s="975"/>
      <c r="L78" s="975"/>
      <c r="M78" s="975"/>
      <c r="N78" s="975"/>
      <c r="O78" s="975"/>
      <c r="P78" s="976"/>
      <c r="Q78" s="977">
        <v>244</v>
      </c>
      <c r="R78" s="971"/>
      <c r="S78" s="971"/>
      <c r="T78" s="971"/>
      <c r="U78" s="971"/>
      <c r="V78" s="971">
        <v>212</v>
      </c>
      <c r="W78" s="971"/>
      <c r="X78" s="971"/>
      <c r="Y78" s="971"/>
      <c r="Z78" s="971"/>
      <c r="AA78" s="971">
        <v>32</v>
      </c>
      <c r="AB78" s="971"/>
      <c r="AC78" s="971"/>
      <c r="AD78" s="971"/>
      <c r="AE78" s="971"/>
      <c r="AF78" s="971">
        <v>32</v>
      </c>
      <c r="AG78" s="971"/>
      <c r="AH78" s="971"/>
      <c r="AI78" s="971"/>
      <c r="AJ78" s="971"/>
      <c r="AK78" s="971">
        <v>39</v>
      </c>
      <c r="AL78" s="971"/>
      <c r="AM78" s="971"/>
      <c r="AN78" s="971"/>
      <c r="AO78" s="971"/>
      <c r="AP78" s="971" t="s">
        <v>491</v>
      </c>
      <c r="AQ78" s="971"/>
      <c r="AR78" s="971"/>
      <c r="AS78" s="971"/>
      <c r="AT78" s="971"/>
      <c r="AU78" s="971" t="s">
        <v>491</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563</v>
      </c>
      <c r="C79" s="975"/>
      <c r="D79" s="975"/>
      <c r="E79" s="975"/>
      <c r="F79" s="975"/>
      <c r="G79" s="975"/>
      <c r="H79" s="975"/>
      <c r="I79" s="975"/>
      <c r="J79" s="975"/>
      <c r="K79" s="975"/>
      <c r="L79" s="975"/>
      <c r="M79" s="975"/>
      <c r="N79" s="975"/>
      <c r="O79" s="975"/>
      <c r="P79" s="976"/>
      <c r="Q79" s="977">
        <v>51</v>
      </c>
      <c r="R79" s="971"/>
      <c r="S79" s="971"/>
      <c r="T79" s="971"/>
      <c r="U79" s="971"/>
      <c r="V79" s="971">
        <v>49</v>
      </c>
      <c r="W79" s="971"/>
      <c r="X79" s="971"/>
      <c r="Y79" s="971"/>
      <c r="Z79" s="971"/>
      <c r="AA79" s="971">
        <v>2</v>
      </c>
      <c r="AB79" s="971"/>
      <c r="AC79" s="971"/>
      <c r="AD79" s="971"/>
      <c r="AE79" s="971"/>
      <c r="AF79" s="971">
        <v>2</v>
      </c>
      <c r="AG79" s="971"/>
      <c r="AH79" s="971"/>
      <c r="AI79" s="971"/>
      <c r="AJ79" s="971"/>
      <c r="AK79" s="971" t="s">
        <v>571</v>
      </c>
      <c r="AL79" s="971"/>
      <c r="AM79" s="971"/>
      <c r="AN79" s="971"/>
      <c r="AO79" s="971"/>
      <c r="AP79" s="971" t="s">
        <v>491</v>
      </c>
      <c r="AQ79" s="971"/>
      <c r="AR79" s="971"/>
      <c r="AS79" s="971"/>
      <c r="AT79" s="971"/>
      <c r="AU79" s="971" t="s">
        <v>491</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564</v>
      </c>
      <c r="C80" s="975"/>
      <c r="D80" s="975"/>
      <c r="E80" s="975"/>
      <c r="F80" s="975"/>
      <c r="G80" s="975"/>
      <c r="H80" s="975"/>
      <c r="I80" s="975"/>
      <c r="J80" s="975"/>
      <c r="K80" s="975"/>
      <c r="L80" s="975"/>
      <c r="M80" s="975"/>
      <c r="N80" s="975"/>
      <c r="O80" s="975"/>
      <c r="P80" s="976"/>
      <c r="Q80" s="977">
        <v>4002</v>
      </c>
      <c r="R80" s="971"/>
      <c r="S80" s="971"/>
      <c r="T80" s="971"/>
      <c r="U80" s="971"/>
      <c r="V80" s="971">
        <v>3944</v>
      </c>
      <c r="W80" s="971"/>
      <c r="X80" s="971"/>
      <c r="Y80" s="971"/>
      <c r="Z80" s="971"/>
      <c r="AA80" s="971">
        <v>58</v>
      </c>
      <c r="AB80" s="971"/>
      <c r="AC80" s="971"/>
      <c r="AD80" s="971"/>
      <c r="AE80" s="971"/>
      <c r="AF80" s="971">
        <v>49</v>
      </c>
      <c r="AG80" s="971"/>
      <c r="AH80" s="971"/>
      <c r="AI80" s="971"/>
      <c r="AJ80" s="971"/>
      <c r="AK80" s="971">
        <v>350</v>
      </c>
      <c r="AL80" s="971"/>
      <c r="AM80" s="971"/>
      <c r="AN80" s="971"/>
      <c r="AO80" s="971"/>
      <c r="AP80" s="971">
        <v>917</v>
      </c>
      <c r="AQ80" s="971"/>
      <c r="AR80" s="971"/>
      <c r="AS80" s="971"/>
      <c r="AT80" s="971"/>
      <c r="AU80" s="971" t="s">
        <v>551</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565</v>
      </c>
      <c r="C81" s="975"/>
      <c r="D81" s="975"/>
      <c r="E81" s="975"/>
      <c r="F81" s="975"/>
      <c r="G81" s="975"/>
      <c r="H81" s="975"/>
      <c r="I81" s="975"/>
      <c r="J81" s="975"/>
      <c r="K81" s="975"/>
      <c r="L81" s="975"/>
      <c r="M81" s="975"/>
      <c r="N81" s="975"/>
      <c r="O81" s="975"/>
      <c r="P81" s="976"/>
      <c r="Q81" s="977">
        <v>28</v>
      </c>
      <c r="R81" s="971"/>
      <c r="S81" s="971"/>
      <c r="T81" s="971"/>
      <c r="U81" s="971"/>
      <c r="V81" s="971">
        <v>26</v>
      </c>
      <c r="W81" s="971"/>
      <c r="X81" s="971"/>
      <c r="Y81" s="971"/>
      <c r="Z81" s="971"/>
      <c r="AA81" s="971">
        <v>2</v>
      </c>
      <c r="AB81" s="971"/>
      <c r="AC81" s="971"/>
      <c r="AD81" s="971"/>
      <c r="AE81" s="971"/>
      <c r="AF81" s="971">
        <v>2</v>
      </c>
      <c r="AG81" s="971"/>
      <c r="AH81" s="971"/>
      <c r="AI81" s="971"/>
      <c r="AJ81" s="971"/>
      <c r="AK81" s="971" t="s">
        <v>571</v>
      </c>
      <c r="AL81" s="971"/>
      <c r="AM81" s="971"/>
      <c r="AN81" s="971"/>
      <c r="AO81" s="971"/>
      <c r="AP81" s="971" t="s">
        <v>491</v>
      </c>
      <c r="AQ81" s="971"/>
      <c r="AR81" s="971"/>
      <c r="AS81" s="971"/>
      <c r="AT81" s="971"/>
      <c r="AU81" s="971" t="s">
        <v>491</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566</v>
      </c>
      <c r="C82" s="975"/>
      <c r="D82" s="975"/>
      <c r="E82" s="975"/>
      <c r="F82" s="975"/>
      <c r="G82" s="975"/>
      <c r="H82" s="975"/>
      <c r="I82" s="975"/>
      <c r="J82" s="975"/>
      <c r="K82" s="975"/>
      <c r="L82" s="975"/>
      <c r="M82" s="975"/>
      <c r="N82" s="975"/>
      <c r="O82" s="975"/>
      <c r="P82" s="976"/>
      <c r="Q82" s="977">
        <v>168</v>
      </c>
      <c r="R82" s="971"/>
      <c r="S82" s="971"/>
      <c r="T82" s="971"/>
      <c r="U82" s="971"/>
      <c r="V82" s="971">
        <v>123</v>
      </c>
      <c r="W82" s="971"/>
      <c r="X82" s="971"/>
      <c r="Y82" s="971"/>
      <c r="Z82" s="971"/>
      <c r="AA82" s="971">
        <v>46</v>
      </c>
      <c r="AB82" s="971"/>
      <c r="AC82" s="971"/>
      <c r="AD82" s="971"/>
      <c r="AE82" s="971"/>
      <c r="AF82" s="971">
        <v>46</v>
      </c>
      <c r="AG82" s="971"/>
      <c r="AH82" s="971"/>
      <c r="AI82" s="971"/>
      <c r="AJ82" s="971"/>
      <c r="AK82" s="971" t="s">
        <v>571</v>
      </c>
      <c r="AL82" s="971"/>
      <c r="AM82" s="971"/>
      <c r="AN82" s="971"/>
      <c r="AO82" s="971"/>
      <c r="AP82" s="971" t="s">
        <v>491</v>
      </c>
      <c r="AQ82" s="971"/>
      <c r="AR82" s="971"/>
      <c r="AS82" s="971"/>
      <c r="AT82" s="971"/>
      <c r="AU82" s="971" t="s">
        <v>491</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t="s">
        <v>567</v>
      </c>
      <c r="C83" s="975"/>
      <c r="D83" s="975"/>
      <c r="E83" s="975"/>
      <c r="F83" s="975"/>
      <c r="G83" s="975"/>
      <c r="H83" s="975"/>
      <c r="I83" s="975"/>
      <c r="J83" s="975"/>
      <c r="K83" s="975"/>
      <c r="L83" s="975"/>
      <c r="M83" s="975"/>
      <c r="N83" s="975"/>
      <c r="O83" s="975"/>
      <c r="P83" s="976"/>
      <c r="Q83" s="977">
        <v>726</v>
      </c>
      <c r="R83" s="971"/>
      <c r="S83" s="971"/>
      <c r="T83" s="971"/>
      <c r="U83" s="971"/>
      <c r="V83" s="971">
        <v>692</v>
      </c>
      <c r="W83" s="971"/>
      <c r="X83" s="971"/>
      <c r="Y83" s="971"/>
      <c r="Z83" s="971"/>
      <c r="AA83" s="971">
        <v>34</v>
      </c>
      <c r="AB83" s="971"/>
      <c r="AC83" s="971"/>
      <c r="AD83" s="971"/>
      <c r="AE83" s="971"/>
      <c r="AF83" s="971">
        <v>34</v>
      </c>
      <c r="AG83" s="971"/>
      <c r="AH83" s="971"/>
      <c r="AI83" s="971"/>
      <c r="AJ83" s="971"/>
      <c r="AK83" s="971">
        <v>94</v>
      </c>
      <c r="AL83" s="971"/>
      <c r="AM83" s="971"/>
      <c r="AN83" s="971"/>
      <c r="AO83" s="971"/>
      <c r="AP83" s="971" t="s">
        <v>491</v>
      </c>
      <c r="AQ83" s="971"/>
      <c r="AR83" s="971"/>
      <c r="AS83" s="971"/>
      <c r="AT83" s="971"/>
      <c r="AU83" s="971" t="s">
        <v>491</v>
      </c>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t="s">
        <v>568</v>
      </c>
      <c r="C84" s="975"/>
      <c r="D84" s="975"/>
      <c r="E84" s="975"/>
      <c r="F84" s="975"/>
      <c r="G84" s="975"/>
      <c r="H84" s="975"/>
      <c r="I84" s="975"/>
      <c r="J84" s="975"/>
      <c r="K84" s="975"/>
      <c r="L84" s="975"/>
      <c r="M84" s="975"/>
      <c r="N84" s="975"/>
      <c r="O84" s="975"/>
      <c r="P84" s="976"/>
      <c r="Q84" s="977">
        <v>120217</v>
      </c>
      <c r="R84" s="971"/>
      <c r="S84" s="971"/>
      <c r="T84" s="971"/>
      <c r="U84" s="971"/>
      <c r="V84" s="971">
        <v>117534</v>
      </c>
      <c r="W84" s="971"/>
      <c r="X84" s="971"/>
      <c r="Y84" s="971"/>
      <c r="Z84" s="971"/>
      <c r="AA84" s="971">
        <v>2683</v>
      </c>
      <c r="AB84" s="971"/>
      <c r="AC84" s="971"/>
      <c r="AD84" s="971"/>
      <c r="AE84" s="971"/>
      <c r="AF84" s="971">
        <v>2683</v>
      </c>
      <c r="AG84" s="971"/>
      <c r="AH84" s="971"/>
      <c r="AI84" s="971"/>
      <c r="AJ84" s="971"/>
      <c r="AK84" s="971">
        <v>452</v>
      </c>
      <c r="AL84" s="971"/>
      <c r="AM84" s="971"/>
      <c r="AN84" s="971"/>
      <c r="AO84" s="971"/>
      <c r="AP84" s="971" t="s">
        <v>491</v>
      </c>
      <c r="AQ84" s="971"/>
      <c r="AR84" s="971"/>
      <c r="AS84" s="971"/>
      <c r="AT84" s="971"/>
      <c r="AU84" s="971" t="s">
        <v>491</v>
      </c>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t="s">
        <v>569</v>
      </c>
      <c r="C85" s="975"/>
      <c r="D85" s="975"/>
      <c r="E85" s="975"/>
      <c r="F85" s="975"/>
      <c r="G85" s="975"/>
      <c r="H85" s="975"/>
      <c r="I85" s="975"/>
      <c r="J85" s="975"/>
      <c r="K85" s="975"/>
      <c r="L85" s="975"/>
      <c r="M85" s="975"/>
      <c r="N85" s="975"/>
      <c r="O85" s="975"/>
      <c r="P85" s="976"/>
      <c r="Q85" s="977">
        <v>317</v>
      </c>
      <c r="R85" s="971"/>
      <c r="S85" s="971"/>
      <c r="T85" s="971"/>
      <c r="U85" s="971"/>
      <c r="V85" s="971">
        <v>268</v>
      </c>
      <c r="W85" s="971"/>
      <c r="X85" s="971"/>
      <c r="Y85" s="971"/>
      <c r="Z85" s="971"/>
      <c r="AA85" s="971">
        <v>49</v>
      </c>
      <c r="AB85" s="971"/>
      <c r="AC85" s="971"/>
      <c r="AD85" s="971"/>
      <c r="AE85" s="971"/>
      <c r="AF85" s="971">
        <v>48</v>
      </c>
      <c r="AG85" s="971"/>
      <c r="AH85" s="971"/>
      <c r="AI85" s="971"/>
      <c r="AJ85" s="971"/>
      <c r="AK85" s="971">
        <v>1</v>
      </c>
      <c r="AL85" s="971"/>
      <c r="AM85" s="971"/>
      <c r="AN85" s="971"/>
      <c r="AO85" s="971"/>
      <c r="AP85" s="971">
        <v>379</v>
      </c>
      <c r="AQ85" s="971"/>
      <c r="AR85" s="971"/>
      <c r="AS85" s="971"/>
      <c r="AT85" s="971"/>
      <c r="AU85" s="971">
        <v>37</v>
      </c>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3087</v>
      </c>
      <c r="AG88" s="959"/>
      <c r="AH88" s="959"/>
      <c r="AI88" s="959"/>
      <c r="AJ88" s="959"/>
      <c r="AK88" s="963"/>
      <c r="AL88" s="963"/>
      <c r="AM88" s="963"/>
      <c r="AN88" s="963"/>
      <c r="AO88" s="963"/>
      <c r="AP88" s="959">
        <v>5215</v>
      </c>
      <c r="AQ88" s="959"/>
      <c r="AR88" s="959"/>
      <c r="AS88" s="959"/>
      <c r="AT88" s="959"/>
      <c r="AU88" s="959">
        <v>341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1332120</v>
      </c>
      <c r="AB110" s="889"/>
      <c r="AC110" s="889"/>
      <c r="AD110" s="889"/>
      <c r="AE110" s="890"/>
      <c r="AF110" s="891">
        <v>1390769</v>
      </c>
      <c r="AG110" s="889"/>
      <c r="AH110" s="889"/>
      <c r="AI110" s="889"/>
      <c r="AJ110" s="890"/>
      <c r="AK110" s="891">
        <v>1402364</v>
      </c>
      <c r="AL110" s="889"/>
      <c r="AM110" s="889"/>
      <c r="AN110" s="889"/>
      <c r="AO110" s="890"/>
      <c r="AP110" s="892">
        <v>18.3</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16488720</v>
      </c>
      <c r="BR110" s="842"/>
      <c r="BS110" s="842"/>
      <c r="BT110" s="842"/>
      <c r="BU110" s="842"/>
      <c r="BV110" s="842">
        <v>16099699</v>
      </c>
      <c r="BW110" s="842"/>
      <c r="BX110" s="842"/>
      <c r="BY110" s="842"/>
      <c r="BZ110" s="842"/>
      <c r="CA110" s="842">
        <v>16048263</v>
      </c>
      <c r="CB110" s="842"/>
      <c r="CC110" s="842"/>
      <c r="CD110" s="842"/>
      <c r="CE110" s="842"/>
      <c r="CF110" s="866">
        <v>209.3</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147691</v>
      </c>
      <c r="BR111" s="817"/>
      <c r="BS111" s="817"/>
      <c r="BT111" s="817"/>
      <c r="BU111" s="817"/>
      <c r="BV111" s="817">
        <v>137103</v>
      </c>
      <c r="BW111" s="817"/>
      <c r="BX111" s="817"/>
      <c r="BY111" s="817"/>
      <c r="BZ111" s="817"/>
      <c r="CA111" s="817">
        <v>127472</v>
      </c>
      <c r="CB111" s="817"/>
      <c r="CC111" s="817"/>
      <c r="CD111" s="817"/>
      <c r="CE111" s="817"/>
      <c r="CF111" s="875">
        <v>1.7</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6305870</v>
      </c>
      <c r="BR112" s="817"/>
      <c r="BS112" s="817"/>
      <c r="BT112" s="817"/>
      <c r="BU112" s="817"/>
      <c r="BV112" s="817">
        <v>5716435</v>
      </c>
      <c r="BW112" s="817"/>
      <c r="BX112" s="817"/>
      <c r="BY112" s="817"/>
      <c r="BZ112" s="817"/>
      <c r="CA112" s="817">
        <v>5377974</v>
      </c>
      <c r="CB112" s="817"/>
      <c r="CC112" s="817"/>
      <c r="CD112" s="817"/>
      <c r="CE112" s="817"/>
      <c r="CF112" s="875">
        <v>70.099999999999994</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426741</v>
      </c>
      <c r="AB113" s="919"/>
      <c r="AC113" s="919"/>
      <c r="AD113" s="919"/>
      <c r="AE113" s="920"/>
      <c r="AF113" s="921">
        <v>406778</v>
      </c>
      <c r="AG113" s="919"/>
      <c r="AH113" s="919"/>
      <c r="AI113" s="919"/>
      <c r="AJ113" s="920"/>
      <c r="AK113" s="921">
        <v>393322</v>
      </c>
      <c r="AL113" s="919"/>
      <c r="AM113" s="919"/>
      <c r="AN113" s="919"/>
      <c r="AO113" s="920"/>
      <c r="AP113" s="922">
        <v>5.0999999999999996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537383</v>
      </c>
      <c r="BR113" s="817"/>
      <c r="BS113" s="817"/>
      <c r="BT113" s="817"/>
      <c r="BU113" s="817"/>
      <c r="BV113" s="817">
        <v>492647</v>
      </c>
      <c r="BW113" s="817"/>
      <c r="BX113" s="817"/>
      <c r="BY113" s="817"/>
      <c r="BZ113" s="817"/>
      <c r="CA113" s="817">
        <v>459536</v>
      </c>
      <c r="CB113" s="817"/>
      <c r="CC113" s="817"/>
      <c r="CD113" s="817"/>
      <c r="CE113" s="817"/>
      <c r="CF113" s="875">
        <v>6</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77437</v>
      </c>
      <c r="AB114" s="780"/>
      <c r="AC114" s="780"/>
      <c r="AD114" s="780"/>
      <c r="AE114" s="781"/>
      <c r="AF114" s="782">
        <v>76761</v>
      </c>
      <c r="AG114" s="780"/>
      <c r="AH114" s="780"/>
      <c r="AI114" s="780"/>
      <c r="AJ114" s="781"/>
      <c r="AK114" s="782">
        <v>62613</v>
      </c>
      <c r="AL114" s="780"/>
      <c r="AM114" s="780"/>
      <c r="AN114" s="780"/>
      <c r="AO114" s="781"/>
      <c r="AP114" s="824">
        <v>0.8</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682454</v>
      </c>
      <c r="BR114" s="817"/>
      <c r="BS114" s="817"/>
      <c r="BT114" s="817"/>
      <c r="BU114" s="817"/>
      <c r="BV114" s="817">
        <v>675869</v>
      </c>
      <c r="BW114" s="817"/>
      <c r="BX114" s="817"/>
      <c r="BY114" s="817"/>
      <c r="BZ114" s="817"/>
      <c r="CA114" s="817">
        <v>597490</v>
      </c>
      <c r="CB114" s="817"/>
      <c r="CC114" s="817"/>
      <c r="CD114" s="817"/>
      <c r="CE114" s="817"/>
      <c r="CF114" s="875">
        <v>7.8</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10736</v>
      </c>
      <c r="AB115" s="919"/>
      <c r="AC115" s="919"/>
      <c r="AD115" s="919"/>
      <c r="AE115" s="920"/>
      <c r="AF115" s="921">
        <v>10705</v>
      </c>
      <c r="AG115" s="919"/>
      <c r="AH115" s="919"/>
      <c r="AI115" s="919"/>
      <c r="AJ115" s="920"/>
      <c r="AK115" s="921">
        <v>9735</v>
      </c>
      <c r="AL115" s="919"/>
      <c r="AM115" s="919"/>
      <c r="AN115" s="919"/>
      <c r="AO115" s="920"/>
      <c r="AP115" s="922">
        <v>0.1</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1009</v>
      </c>
      <c r="BR115" s="817"/>
      <c r="BS115" s="817"/>
      <c r="BT115" s="817"/>
      <c r="BU115" s="817"/>
      <c r="BV115" s="817">
        <v>512</v>
      </c>
      <c r="BW115" s="817"/>
      <c r="BX115" s="817"/>
      <c r="BY115" s="817"/>
      <c r="BZ115" s="817"/>
      <c r="CA115" s="817">
        <v>186</v>
      </c>
      <c r="CB115" s="817"/>
      <c r="CC115" s="817"/>
      <c r="CD115" s="817"/>
      <c r="CE115" s="817"/>
      <c r="CF115" s="875">
        <v>0</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1847034</v>
      </c>
      <c r="AB117" s="903"/>
      <c r="AC117" s="903"/>
      <c r="AD117" s="903"/>
      <c r="AE117" s="904"/>
      <c r="AF117" s="905">
        <v>1885013</v>
      </c>
      <c r="AG117" s="903"/>
      <c r="AH117" s="903"/>
      <c r="AI117" s="903"/>
      <c r="AJ117" s="904"/>
      <c r="AK117" s="905">
        <v>1868034</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24163127</v>
      </c>
      <c r="BR119" s="845"/>
      <c r="BS119" s="845"/>
      <c r="BT119" s="845"/>
      <c r="BU119" s="845"/>
      <c r="BV119" s="845">
        <v>23122265</v>
      </c>
      <c r="BW119" s="845"/>
      <c r="BX119" s="845"/>
      <c r="BY119" s="845"/>
      <c r="BZ119" s="845"/>
      <c r="CA119" s="845">
        <v>22610921</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147691</v>
      </c>
      <c r="DH119" s="764"/>
      <c r="DI119" s="764"/>
      <c r="DJ119" s="764"/>
      <c r="DK119" s="765"/>
      <c r="DL119" s="766">
        <v>137103</v>
      </c>
      <c r="DM119" s="764"/>
      <c r="DN119" s="764"/>
      <c r="DO119" s="764"/>
      <c r="DP119" s="765"/>
      <c r="DQ119" s="766">
        <v>127472</v>
      </c>
      <c r="DR119" s="764"/>
      <c r="DS119" s="764"/>
      <c r="DT119" s="764"/>
      <c r="DU119" s="765"/>
      <c r="DV119" s="848">
        <v>1.7</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7214003</v>
      </c>
      <c r="BR120" s="842"/>
      <c r="BS120" s="842"/>
      <c r="BT120" s="842"/>
      <c r="BU120" s="842"/>
      <c r="BV120" s="842">
        <v>7253788</v>
      </c>
      <c r="BW120" s="842"/>
      <c r="BX120" s="842"/>
      <c r="BY120" s="842"/>
      <c r="BZ120" s="842"/>
      <c r="CA120" s="842">
        <v>6984102</v>
      </c>
      <c r="CB120" s="842"/>
      <c r="CC120" s="842"/>
      <c r="CD120" s="842"/>
      <c r="CE120" s="842"/>
      <c r="CF120" s="866">
        <v>91.1</v>
      </c>
      <c r="CG120" s="867"/>
      <c r="CH120" s="867"/>
      <c r="CI120" s="867"/>
      <c r="CJ120" s="867"/>
      <c r="CK120" s="868" t="s">
        <v>449</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4938654</v>
      </c>
      <c r="DH120" s="842"/>
      <c r="DI120" s="842"/>
      <c r="DJ120" s="842"/>
      <c r="DK120" s="842"/>
      <c r="DL120" s="842">
        <v>4658329</v>
      </c>
      <c r="DM120" s="842"/>
      <c r="DN120" s="842"/>
      <c r="DO120" s="842"/>
      <c r="DP120" s="842"/>
      <c r="DQ120" s="842">
        <v>4551638</v>
      </c>
      <c r="DR120" s="842"/>
      <c r="DS120" s="842"/>
      <c r="DT120" s="842"/>
      <c r="DU120" s="842"/>
      <c r="DV120" s="843">
        <v>59.4</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411127</v>
      </c>
      <c r="BR121" s="817"/>
      <c r="BS121" s="817"/>
      <c r="BT121" s="817"/>
      <c r="BU121" s="817"/>
      <c r="BV121" s="817">
        <v>483761</v>
      </c>
      <c r="BW121" s="817"/>
      <c r="BX121" s="817"/>
      <c r="BY121" s="817"/>
      <c r="BZ121" s="817"/>
      <c r="CA121" s="817">
        <v>435034</v>
      </c>
      <c r="CB121" s="817"/>
      <c r="CC121" s="817"/>
      <c r="CD121" s="817"/>
      <c r="CE121" s="817"/>
      <c r="CF121" s="875">
        <v>5.7</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784102</v>
      </c>
      <c r="DH121" s="817"/>
      <c r="DI121" s="817"/>
      <c r="DJ121" s="817"/>
      <c r="DK121" s="817"/>
      <c r="DL121" s="817">
        <v>714757</v>
      </c>
      <c r="DM121" s="817"/>
      <c r="DN121" s="817"/>
      <c r="DO121" s="817"/>
      <c r="DP121" s="817"/>
      <c r="DQ121" s="817">
        <v>662512</v>
      </c>
      <c r="DR121" s="817"/>
      <c r="DS121" s="817"/>
      <c r="DT121" s="817"/>
      <c r="DU121" s="817"/>
      <c r="DV121" s="794">
        <v>8.6</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16496982</v>
      </c>
      <c r="BR122" s="845"/>
      <c r="BS122" s="845"/>
      <c r="BT122" s="845"/>
      <c r="BU122" s="845"/>
      <c r="BV122" s="845">
        <v>15769757</v>
      </c>
      <c r="BW122" s="845"/>
      <c r="BX122" s="845"/>
      <c r="BY122" s="845"/>
      <c r="BZ122" s="845"/>
      <c r="CA122" s="845">
        <v>15395018</v>
      </c>
      <c r="CB122" s="845"/>
      <c r="CC122" s="845"/>
      <c r="CD122" s="845"/>
      <c r="CE122" s="845"/>
      <c r="CF122" s="846">
        <v>200.8</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583114</v>
      </c>
      <c r="DH122" s="817"/>
      <c r="DI122" s="817"/>
      <c r="DJ122" s="817"/>
      <c r="DK122" s="817"/>
      <c r="DL122" s="817">
        <v>343349</v>
      </c>
      <c r="DM122" s="817"/>
      <c r="DN122" s="817"/>
      <c r="DO122" s="817"/>
      <c r="DP122" s="817"/>
      <c r="DQ122" s="817">
        <v>163824</v>
      </c>
      <c r="DR122" s="817"/>
      <c r="DS122" s="817"/>
      <c r="DT122" s="817"/>
      <c r="DU122" s="817"/>
      <c r="DV122" s="794">
        <v>2.1</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24122112</v>
      </c>
      <c r="BR123" s="833"/>
      <c r="BS123" s="833"/>
      <c r="BT123" s="833"/>
      <c r="BU123" s="833"/>
      <c r="BV123" s="833">
        <v>23507306</v>
      </c>
      <c r="BW123" s="833"/>
      <c r="BX123" s="833"/>
      <c r="BY123" s="833"/>
      <c r="BZ123" s="833"/>
      <c r="CA123" s="833">
        <v>22814154</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0.5</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10542</v>
      </c>
      <c r="AB126" s="780"/>
      <c r="AC126" s="780"/>
      <c r="AD126" s="780"/>
      <c r="AE126" s="781"/>
      <c r="AF126" s="782">
        <v>10579</v>
      </c>
      <c r="AG126" s="780"/>
      <c r="AH126" s="780"/>
      <c r="AI126" s="780"/>
      <c r="AJ126" s="781"/>
      <c r="AK126" s="782">
        <v>9674</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194</v>
      </c>
      <c r="AB127" s="780"/>
      <c r="AC127" s="780"/>
      <c r="AD127" s="780"/>
      <c r="AE127" s="781"/>
      <c r="AF127" s="782">
        <v>126</v>
      </c>
      <c r="AG127" s="780"/>
      <c r="AH127" s="780"/>
      <c r="AI127" s="780"/>
      <c r="AJ127" s="781"/>
      <c r="AK127" s="782">
        <v>61</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38064</v>
      </c>
      <c r="AB128" s="801"/>
      <c r="AC128" s="801"/>
      <c r="AD128" s="801"/>
      <c r="AE128" s="802"/>
      <c r="AF128" s="803">
        <v>39501</v>
      </c>
      <c r="AG128" s="801"/>
      <c r="AH128" s="801"/>
      <c r="AI128" s="801"/>
      <c r="AJ128" s="802"/>
      <c r="AK128" s="803">
        <v>67504</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13.54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1009</v>
      </c>
      <c r="DH128" s="791"/>
      <c r="DI128" s="791"/>
      <c r="DJ128" s="791"/>
      <c r="DK128" s="791"/>
      <c r="DL128" s="791">
        <v>512</v>
      </c>
      <c r="DM128" s="791"/>
      <c r="DN128" s="791"/>
      <c r="DO128" s="791"/>
      <c r="DP128" s="791"/>
      <c r="DQ128" s="791">
        <v>186</v>
      </c>
      <c r="DR128" s="791"/>
      <c r="DS128" s="791"/>
      <c r="DT128" s="791"/>
      <c r="DU128" s="791"/>
      <c r="DV128" s="792">
        <v>0</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8491531</v>
      </c>
      <c r="AB129" s="780"/>
      <c r="AC129" s="780"/>
      <c r="AD129" s="780"/>
      <c r="AE129" s="781"/>
      <c r="AF129" s="782">
        <v>8649631</v>
      </c>
      <c r="AG129" s="780"/>
      <c r="AH129" s="780"/>
      <c r="AI129" s="780"/>
      <c r="AJ129" s="781"/>
      <c r="AK129" s="782">
        <v>8918923</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18.54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1298501</v>
      </c>
      <c r="AB130" s="780"/>
      <c r="AC130" s="780"/>
      <c r="AD130" s="780"/>
      <c r="AE130" s="781"/>
      <c r="AF130" s="782">
        <v>1295298</v>
      </c>
      <c r="AG130" s="780"/>
      <c r="AH130" s="780"/>
      <c r="AI130" s="780"/>
      <c r="AJ130" s="781"/>
      <c r="AK130" s="782">
        <v>1250820</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7193030</v>
      </c>
      <c r="AB131" s="764"/>
      <c r="AC131" s="764"/>
      <c r="AD131" s="764"/>
      <c r="AE131" s="765"/>
      <c r="AF131" s="766">
        <v>7354333</v>
      </c>
      <c r="AG131" s="764"/>
      <c r="AH131" s="764"/>
      <c r="AI131" s="764"/>
      <c r="AJ131" s="765"/>
      <c r="AK131" s="766">
        <v>7668103</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7.0967172390000002</v>
      </c>
      <c r="AB132" s="745"/>
      <c r="AC132" s="745"/>
      <c r="AD132" s="745"/>
      <c r="AE132" s="746"/>
      <c r="AF132" s="747">
        <v>7.4814942430000002</v>
      </c>
      <c r="AG132" s="745"/>
      <c r="AH132" s="745"/>
      <c r="AI132" s="745"/>
      <c r="AJ132" s="746"/>
      <c r="AK132" s="747">
        <v>7.1687873780000002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7</v>
      </c>
      <c r="AB133" s="724"/>
      <c r="AC133" s="724"/>
      <c r="AD133" s="724"/>
      <c r="AE133" s="725"/>
      <c r="AF133" s="723">
        <v>7.1</v>
      </c>
      <c r="AG133" s="724"/>
      <c r="AH133" s="724"/>
      <c r="AI133" s="724"/>
      <c r="AJ133" s="725"/>
      <c r="AK133" s="723">
        <v>7.2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WccjdDk5OY+k9FMs6EBID2aThxcNT3m4tMk4CY4GV4f1ciMrYmxaFjkiVG/unpFT9eL5jgFrKLuP2Z4rRiocg==" saltValue="T7zx/d3VK3cFPbeTu9DT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0bPumNuG6x+FuY3PTaZRuot34VuOL79JSv8GrnpCqqhmRpIyrY+yMfuBIAgYzh9u7zX2hS3gXfAJyyxLqE63Q==" saltValue="YfYhPix04M42ecTEqyv3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KEmYNoPh6HLMyNJsDiCEbx8wLDFp0SYtlSyo+RqAamDZDjnADb195GXDQxDOFupCZzyAl0wAnJ/G9/tBJgWPQ==" saltValue="7/wckEK3HyEdZDREspE8x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2397575</v>
      </c>
      <c r="AP9" s="269">
        <v>78360</v>
      </c>
      <c r="AQ9" s="270">
        <v>98214</v>
      </c>
      <c r="AR9" s="271">
        <v>-20.2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452693</v>
      </c>
      <c r="AP10" s="272">
        <v>14795</v>
      </c>
      <c r="AQ10" s="273">
        <v>8330</v>
      </c>
      <c r="AR10" s="274">
        <v>77.599999999999994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43082</v>
      </c>
      <c r="AP11" s="272">
        <v>1408</v>
      </c>
      <c r="AQ11" s="273">
        <v>2236</v>
      </c>
      <c r="AR11" s="274">
        <v>-37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12</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127096</v>
      </c>
      <c r="AP13" s="272">
        <v>4154</v>
      </c>
      <c r="AQ13" s="273">
        <v>3111</v>
      </c>
      <c r="AR13" s="274">
        <v>33.5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42151</v>
      </c>
      <c r="AP14" s="272">
        <v>1378</v>
      </c>
      <c r="AQ14" s="273">
        <v>1882</v>
      </c>
      <c r="AR14" s="274">
        <v>-26.8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-133510</v>
      </c>
      <c r="AP15" s="272">
        <v>-4363</v>
      </c>
      <c r="AQ15" s="273">
        <v>-6411</v>
      </c>
      <c r="AR15" s="274">
        <v>-31.9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2929087</v>
      </c>
      <c r="AP16" s="272">
        <v>95731</v>
      </c>
      <c r="AQ16" s="273">
        <v>107373</v>
      </c>
      <c r="AR16" s="274">
        <v>-10.8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6.96</v>
      </c>
      <c r="AP21" s="286">
        <v>9.17</v>
      </c>
      <c r="AQ21" s="287">
        <v>-2.21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96.7</v>
      </c>
      <c r="AP22" s="291">
        <v>97.5</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1402364</v>
      </c>
      <c r="AP32" s="300">
        <v>45833</v>
      </c>
      <c r="AQ32" s="301">
        <v>55954</v>
      </c>
      <c r="AR32" s="302">
        <v>-18.100000000000001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393322</v>
      </c>
      <c r="AP35" s="300">
        <v>12855</v>
      </c>
      <c r="AQ35" s="301">
        <v>17691</v>
      </c>
      <c r="AR35" s="302">
        <v>-27.3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62613</v>
      </c>
      <c r="AP36" s="300">
        <v>2046</v>
      </c>
      <c r="AQ36" s="301">
        <v>2603</v>
      </c>
      <c r="AR36" s="302">
        <v>-21.4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9735</v>
      </c>
      <c r="AP37" s="300">
        <v>318</v>
      </c>
      <c r="AQ37" s="301">
        <v>579</v>
      </c>
      <c r="AR37" s="302">
        <v>-45.1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4</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-67504</v>
      </c>
      <c r="AP39" s="300">
        <v>-2206</v>
      </c>
      <c r="AQ39" s="301">
        <v>-4663</v>
      </c>
      <c r="AR39" s="302">
        <v>-52.7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-1250820</v>
      </c>
      <c r="AP40" s="300">
        <v>-40880</v>
      </c>
      <c r="AQ40" s="301">
        <v>-48945</v>
      </c>
      <c r="AR40" s="302">
        <v>-16.5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549710</v>
      </c>
      <c r="AP41" s="300">
        <v>17966</v>
      </c>
      <c r="AQ41" s="301">
        <v>23225</v>
      </c>
      <c r="AR41" s="302">
        <v>-22.6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2434493</v>
      </c>
      <c r="AN51" s="322">
        <v>78588</v>
      </c>
      <c r="AO51" s="323">
        <v>-37.200000000000003</v>
      </c>
      <c r="AP51" s="324">
        <v>76347</v>
      </c>
      <c r="AQ51" s="325">
        <v>2.4</v>
      </c>
      <c r="AR51" s="326">
        <v>-39.6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1318953</v>
      </c>
      <c r="AN52" s="330">
        <v>42577</v>
      </c>
      <c r="AO52" s="331">
        <v>-56.5</v>
      </c>
      <c r="AP52" s="332">
        <v>41762</v>
      </c>
      <c r="AQ52" s="333">
        <v>0.5</v>
      </c>
      <c r="AR52" s="334">
        <v>-57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2577269</v>
      </c>
      <c r="AN53" s="322">
        <v>83770</v>
      </c>
      <c r="AO53" s="323">
        <v>6.6</v>
      </c>
      <c r="AP53" s="324">
        <v>69604</v>
      </c>
      <c r="AQ53" s="325">
        <v>-8.8000000000000007</v>
      </c>
      <c r="AR53" s="326">
        <v>15.4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1922948</v>
      </c>
      <c r="AN54" s="330">
        <v>62502</v>
      </c>
      <c r="AO54" s="331">
        <v>46.8</v>
      </c>
      <c r="AP54" s="332">
        <v>36247</v>
      </c>
      <c r="AQ54" s="333">
        <v>-13.2</v>
      </c>
      <c r="AR54" s="334">
        <v>60</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1514527</v>
      </c>
      <c r="AN55" s="322">
        <v>49170</v>
      </c>
      <c r="AO55" s="323">
        <v>-41.3</v>
      </c>
      <c r="AP55" s="324">
        <v>68410</v>
      </c>
      <c r="AQ55" s="325">
        <v>-1.7</v>
      </c>
      <c r="AR55" s="326">
        <v>-39.6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1005845</v>
      </c>
      <c r="AN56" s="330">
        <v>32655</v>
      </c>
      <c r="AO56" s="331">
        <v>-47.8</v>
      </c>
      <c r="AP56" s="332">
        <v>35086</v>
      </c>
      <c r="AQ56" s="333">
        <v>-3.2</v>
      </c>
      <c r="AR56" s="334">
        <v>-44.6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2385420</v>
      </c>
      <c r="AN57" s="322">
        <v>77810</v>
      </c>
      <c r="AO57" s="323">
        <v>58.2</v>
      </c>
      <c r="AP57" s="324">
        <v>73019</v>
      </c>
      <c r="AQ57" s="325">
        <v>6.7</v>
      </c>
      <c r="AR57" s="326">
        <v>51.5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1669977</v>
      </c>
      <c r="AN58" s="330">
        <v>54473</v>
      </c>
      <c r="AO58" s="331">
        <v>66.8</v>
      </c>
      <c r="AP58" s="332">
        <v>39427</v>
      </c>
      <c r="AQ58" s="333">
        <v>12.4</v>
      </c>
      <c r="AR58" s="334">
        <v>54.4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2323202</v>
      </c>
      <c r="AN59" s="322">
        <v>75929</v>
      </c>
      <c r="AO59" s="323">
        <v>-2.4</v>
      </c>
      <c r="AP59" s="324">
        <v>76590</v>
      </c>
      <c r="AQ59" s="325">
        <v>4.9000000000000004</v>
      </c>
      <c r="AR59" s="326">
        <v>-7.3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1526974</v>
      </c>
      <c r="AN60" s="330">
        <v>49906</v>
      </c>
      <c r="AO60" s="331">
        <v>-8.4</v>
      </c>
      <c r="AP60" s="332">
        <v>42387</v>
      </c>
      <c r="AQ60" s="333">
        <v>7.5</v>
      </c>
      <c r="AR60" s="334">
        <v>-15.9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2246982</v>
      </c>
      <c r="AN61" s="337">
        <v>73053</v>
      </c>
      <c r="AO61" s="338">
        <v>-3.2</v>
      </c>
      <c r="AP61" s="339">
        <v>72794</v>
      </c>
      <c r="AQ61" s="340">
        <v>0.7</v>
      </c>
      <c r="AR61" s="326">
        <v>-3.9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1488939</v>
      </c>
      <c r="AN62" s="330">
        <v>48423</v>
      </c>
      <c r="AO62" s="331">
        <v>0.2</v>
      </c>
      <c r="AP62" s="332">
        <v>38982</v>
      </c>
      <c r="AQ62" s="333">
        <v>0.8</v>
      </c>
      <c r="AR62" s="334">
        <v>-0.6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ybyjRsuUOgFWF+lKfy5ZzElhCjiTSZQc/H0fqFZaFMCvpyO/z9CWRKnWmUK6muGFX3Ei0lBx5anpIVIkOzNrQ==" saltValue="7kEv2nw3W9dIKgD942bX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W5h93aUrDgQO+WB302wBXEq3GUMtWbKlJ7yD7E2KhFOeVIApmu7NKlWoqnztt+HiozRLUAXNa/86qCDq/3UalA==" saltValue="xUGOYHeAlpPW5CMClvxEc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Y69Ta8liK7BGuWXXNBtGiuL8bGcHLuG4NroFGRbEyMD94QY+SJeKf9X///YmmHJbzxJ8GVIv8KjHkfuo5PLmnA==" saltValue="Wg2cLJN5kCFDw+ZgP1ZRE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33.369999999999997</v>
      </c>
      <c r="G47" s="12">
        <v>34.96</v>
      </c>
      <c r="H47" s="12">
        <v>34.090000000000003</v>
      </c>
      <c r="I47" s="12">
        <v>34.86</v>
      </c>
      <c r="J47" s="13">
        <v>32.22</v>
      </c>
    </row>
    <row r="48" spans="2:10" ht="57.75" customHeight="1" x14ac:dyDescent="0.15">
      <c r="B48" s="14"/>
      <c r="C48" s="1141" t="s">
        <v>4</v>
      </c>
      <c r="D48" s="1141"/>
      <c r="E48" s="1142"/>
      <c r="F48" s="15">
        <v>16.39</v>
      </c>
      <c r="G48" s="16">
        <v>14.85</v>
      </c>
      <c r="H48" s="16">
        <v>19.260000000000002</v>
      </c>
      <c r="I48" s="16">
        <v>16.53</v>
      </c>
      <c r="J48" s="17">
        <v>16.91</v>
      </c>
    </row>
    <row r="49" spans="2:10" ht="57.75" customHeight="1" thickBot="1" x14ac:dyDescent="0.2">
      <c r="B49" s="18"/>
      <c r="C49" s="1143" t="s">
        <v>5</v>
      </c>
      <c r="D49" s="1143"/>
      <c r="E49" s="1144"/>
      <c r="F49" s="19">
        <v>3.79</v>
      </c>
      <c r="G49" s="20">
        <v>2.14</v>
      </c>
      <c r="H49" s="20">
        <v>2.2599999999999998</v>
      </c>
      <c r="I49" s="20" t="s">
        <v>534</v>
      </c>
      <c r="J49" s="21" t="s">
        <v>535</v>
      </c>
    </row>
    <row r="50" spans="2:10" x14ac:dyDescent="0.15"/>
  </sheetData>
  <sheetProtection algorithmName="SHA-512" hashValue="/J9j4FfGu2Yxljd4qtar0hrrDL6+LNg0uHnJx5YK2rhkhwaZGhgTtgXkhl1MgI7NL3RAZKRCUUDhaWQM6yhO+Q==" saltValue="1GI3IuVeSrhs5y1j1lmS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2026-03-10T06:16:12Z</cp:lastPrinted>
  <dcterms:created xsi:type="dcterms:W3CDTF">2026-02-23T06:27:30Z</dcterms:created>
  <dcterms:modified xsi:type="dcterms:W3CDTF">2026-03-10T07:18:18Z</dcterms:modified>
  <cp:category/>
</cp:coreProperties>
</file>