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fujimaki\Desktop\HP掲載\財政課\財政状況資料集\R3年度\２回目\"/>
    </mc:Choice>
  </mc:AlternateContent>
  <bookViews>
    <workbookView xWindow="0" yWindow="0" windowWidth="15360" windowHeight="7635" tabRatio="72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<sst xmlns="http://schemas.openxmlformats.org/spreadsheetml/2006/main" count="1167" uniqueCount="622">
  <si>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</si>
  <si>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</si>
  <si>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</si>
  <si>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</si>
  <si>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</si>
  <si>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</si>
  <si>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</si>
  <si>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</si>
  <si>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</si>
  <si>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</si>
  <si>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</si>
  <si>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</si>
  <si>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</si>
  <si>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</si>
  <si>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</si>
  <si>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</si>
  <si>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</si>
  <si>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</si>
  <si>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</si>
  <si>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</si>
  <si>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</si>
  <si>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</si>
  <si>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</si>
  <si>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</si>
  <si>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</si>
  <si>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</si>
  <si>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</si>
  <si>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</si>
  <si>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</si>
  <si>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</si>
  <si>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</si>
  <si>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</si>
  <si>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</si>
  <si>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</si>
  <si>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</si>
  <si>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</si>
  <si>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</si>
  <si>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</si>
  <si>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</si>
  <si>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</si>
  <si>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</si>
  <si>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</si>
  <si>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</si>
  <si>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</si>
  <si>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</si>
  <si>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</si>
  <si>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</si>
  <si>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</si>
  <si>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</si>
  <si>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</si>
  <si>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</si>
  <si>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</si>
  <si>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</si>
  <si>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</si>
  <si>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</si>
  <si>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</si>
  <si>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</si>
  <si>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</si>
  <si>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</si>
  <si>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</si>
  <si>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</si>
  <si>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</si>
  <si>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</si>
  <si>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</si>
  <si>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</si>
  <si>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</si>
  <si>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</si>
  <si>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</si>
  <si>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</si>
  <si>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</si>
  <si>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</si>
  <si>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</si>
  <si>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</si>
  <si>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</si>
  <si>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</si>
  <si>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</si>
  <si>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</si>
  <si>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</si>
  <si>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</si>
  <si>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</si>
  <si>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</si>
  <si>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</si>
  <si>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</si>
  <si>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</si>
  <si>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</si>
  <si>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</si>
  <si>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</si>
  <si>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</si>
  <si>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</si>
  <si>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</si>
  <si>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</si>
  <si>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</si>
  <si>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</si>
  <si>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</si>
  <si>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</si>
  <si>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</si>
  <si>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</si>
  <si>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</si>
  <si>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</si>
  <si>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</si>
  <si>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</si>
  <si>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</si>
  <si>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</si>
  <si>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</si>
  <si>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</si>
  <si>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</si>
  <si>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</si>
  <si>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</si>
  <si>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</si>
  <si>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</si>
  <si>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</si>
  <si>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</si>
  <si>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</si>
  <si>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</si>
  <si>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</si>
  <si>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</si>
  <si>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</si>
  <si>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</si>
  <si>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</si>
  <si>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</si>
  <si>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</si>
  <si>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</si>
  <si>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</si>
  <si>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</si>
  <si>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</si>
  <si>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</si>
  <si>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</si>
  <si>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</si>
  <si>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</si>
  <si>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</si>
  <si>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</si>
  <si>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</si>
  <si>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</si>
  <si>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</si>
  <si>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</si>
  <si>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</si>
  <si>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</si>
  <si>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</si>
  <si>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</si>
  <si>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</si>
  <si>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</si>
  <si>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</si>
  <si>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</si>
  <si>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</si>
  <si>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</si>
  <si>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</si>
  <si>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</si>
  <si>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</si>
  <si>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</si>
  <si>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</si>
  <si>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</si>
  <si>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</si>
  <si>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</si>
  <si>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</si>
  <si>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</si>
  <si>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</si>
  <si>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</si>
  <si>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</si>
  <si>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</si>
  <si>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</si>
  <si>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</si>
  <si>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</si>
  <si>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</si>
  <si>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</si>
  <si>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</si>
  <si>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</si>
  <si>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</si>
  <si>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</si>
  <si>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</si>
  <si>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</si>
  <si>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</si>
  <si>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</si>
  <si>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</si>
  <si>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</si>
  <si>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</si>
  <si>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</si>
  <si>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</si>
  <si>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</si>
  <si>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</si>
  <si>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</si>
  <si>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</si>
  <si>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</si>
  <si>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</si>
  <si>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</si>
  <si>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</si>
  <si>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</si>
  <si>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</si>
  <si>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</si>
  <si>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</si>
  <si>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</si>
  <si>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</si>
  <si>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</si>
  <si>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</si>
  <si>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</si>
  <si>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</si>
  <si>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</si>
  <si>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</si>
  <si>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</si>
  <si>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</si>
  <si>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</si>
  <si>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</si>
  <si>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</si>
  <si>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</si>
  <si>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</si>
  <si>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</si>
  <si>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</si>
  <si>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</si>
  <si>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</si>
  <si>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</si>
  <si>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</si>
  <si>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</si>
  <si>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</si>
  <si>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</si>
  <si>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</si>
  <si>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</si>
  <si>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</si>
  <si>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</si>
  <si>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</si>
  <si>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</si>
  <si>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</si>
  <si>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</si>
  <si>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</si>
  <si>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</si>
  <si>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</si>
  <si>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</si>
  <si>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</si>
  <si>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</si>
  <si>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</si>
  <si>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</si>
  <si>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</si>
  <si>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</si>
  <si>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</si>
  <si>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</si>
  <si>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</si>
  <si>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</si>
  <si>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</si>
  <si>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</si>
  <si>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</si>
  <si>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</si>
  <si>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</si>
  <si>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</si>
  <si>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</si>
  <si>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</si>
  <si>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</si>
  <si>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</si>
  <si>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</si>
  <si>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</si>
  <si>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</si>
  <si>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</si>
  <si>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</si>
  <si>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</si>
  <si>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</si>
  <si>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</si>
  <si>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</si>
  <si>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</si>
  <si>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</si>
  <si>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</si>
  <si>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</si>
  <si>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</si>
  <si>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</si>
  <si>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</si>
  <si>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</si>
  <si>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</si>
  <si>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</si>
  <si>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</si>
  <si>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</si>
  <si>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</si>
  <si>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</si>
  <si>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</si>
  <si>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</si>
  <si>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</si>
  <si>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</si>
  <si>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</si>
  <si>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</si>
  <si>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</si>
  <si>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</si>
  <si>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</si>
  <si>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</si>
  <si>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</si>
  <si>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</si>
  <si>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</si>
  <si>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</si>
  <si>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</si>
  <si>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</si>
  <si>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</si>
  <si>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</si>
  <si>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</si>
  <si>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</si>
  <si>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</si>
  <si>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</si>
  <si>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</si>
  <si>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</si>
  <si>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</si>
  <si>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</si>
  <si>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</si>
  <si>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</si>
  <si>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</si>
  <si>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</si>
  <si>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</si>
  <si>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</si>
  <si>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</si>
  <si>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</si>
  <si>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</si>
  <si>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</si>
  <si>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</si>
  <si>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</si>
  <si>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</si>
  <si>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</si>
  <si>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</si>
  <si>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</si>
  <si>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</si>
  <si>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</si>
  <si>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</si>
  <si>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</si>
  <si>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</si>
  <si>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</si>
  <si>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</si>
  <si>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</si>
  <si>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</si>
  <si>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</si>
  <si>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</si>
  <si>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</si>
  <si>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</si>
  <si>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</si>
  <si>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</si>
  <si>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</si>
  <si>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</si>
  <si>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</si>
  <si>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</si>
  <si>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</si>
  <si>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</si>
  <si>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</si>
  <si>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</si>
  <si>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</si>
  <si>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</si>
  <si>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</si>
  <si>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</si>
  <si>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</si>
  <si>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</si>
  <si>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</si>
  <si>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</si>
  <si>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</si>
  <si>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</si>
  <si>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</si>
  <si>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</si>
  <si>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</si>
  <si>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</si>
  <si>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</si>
  <si>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</si>
  <si>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</si>
  <si>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</si>
  <si>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</si>
  <si>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</si>
  <si>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</si>
  <si>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</si>
  <si>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</si>
  <si>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</si>
  <si>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</si>
  <si>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</si>
  <si>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</si>
  <si>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</si>
  <si>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</si>
  <si>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</si>
  <si>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</si>
  <si>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</si>
  <si>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</si>
  <si>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</si>
  <si>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</si>
  <si>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</si>
  <si>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</si>
  <si>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</si>
  <si>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</si>
  <si>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</si>
  <si>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</si>
  <si>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</si>
  <si>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</si>
  <si>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</si>
  <si>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</si>
  <si>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</si>
  <si>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</si>
  <si>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</si>
  <si>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</si>
  <si>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</si>
  <si>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</si>
  <si>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</si>
  <si>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</si>
  <si>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</si>
  <si>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</si>
  <si>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</si>
  <si>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</si>
  <si>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</si>
  <si>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</si>
  <si>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</si>
  <si>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</si>
  <si>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</si>
  <si>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</si>
  <si>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</si>
  <si>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</si>
  <si>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</si>
  <si>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</si>
  <si>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</si>
  <si>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</si>
  <si>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</si>
  <si>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</si>
  <si>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</si>
  <si>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</si>
  <si>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</si>
  <si>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</si>
  <si>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</si>
  <si>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</si>
  <si>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</si>
  <si>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簡易水道事業会計</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</si>
  <si>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</si>
  <si>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</si>
  <si>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</si>
  <si>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</si>
  <si>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</si>
  <si>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</si>
  <si>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</si>
  <si>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</si>
  <si>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</si>
  <si>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</si>
  <si>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</si>
  <si>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</si>
  <si>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</si>
  <si>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</si>
  <si>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</si>
  <si>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</si>
  <si>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</si>
  <si>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</si>
  <si>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</si>
  <si>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</si>
  <si>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</si>
  <si>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</si>
  <si>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</si>
  <si>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</si>
  <si>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</si>
  <si>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</si>
  <si>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</si>
  <si>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</si>
  <si>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</si>
  <si>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</si>
  <si>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</si>
  <si>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</si>
  <si>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</si>
  <si>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</si>
  <si>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</si>
  <si>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</si>
  <si>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</si>
  <si>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</si>
  <si>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</si>
  <si>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</si>
  <si>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</si>
  <si>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</si>
  <si>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</si>
  <si>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</si>
  <si>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</si>
  <si>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</si>
  <si>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</si>
  <si>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</si>
  <si>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</si>
  <si>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</si>
  <si>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</si>
  <si>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</si>
  <si>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</si>
  <si>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</si>
  <si>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</si>
  <si>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</si>
  <si>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</si>
  <si>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</si>
  <si>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</si>
  <si>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</si>
  <si>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</si>
  <si>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</si>
  <si>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</si>
  <si>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</si>
  <si>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</si>
  <si>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</si>
  <si>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</si>
  <si>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</si>
  <si>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</si>
  <si>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</si>
  <si>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</si>
  <si>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</si>
  <si>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</si>
  <si>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</si>
  <si>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</si>
  <si>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</si>
  <si>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</si>
  <si>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</si>
  <si>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</si>
  <si>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</si>
  <si>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</si>
  <si>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</si>
  <si>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</si>
  <si>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</si>
  <si>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</si>
  <si>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</si>
  <si>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</si>
  <si>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</si>
  <si>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</si>
  <si>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</si>
  <si>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</si>
  <si>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</si>
  <si>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</si>
  <si>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</si>
  <si>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</si>
  <si>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</si>
  <si>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</si>
  <si>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</si>
  <si>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</si>
  <si>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</si>
  <si>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</si>
  <si>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</si>
  <si>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</si>
  <si>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</si>
  <si>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</si>
  <si>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</si>
  <si>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</si>
  <si>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</si>
  <si>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</si>
  <si>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</si>
  <si>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</si>
  <si>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</si>
  <si>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</si>
  <si>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</si>
  <si>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</si>
  <si>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</si>
  <si>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</si>
  <si>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</si>
  <si>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</si>
  <si>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</si>
  <si>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</si>
  <si>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</si>
  <si>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</si>
  <si>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</si>
  <si>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</si>
  <si>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</si>
  <si>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</si>
  <si>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</si>
  <si>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</si>
  <si>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</si>
  <si>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</si>
  <si>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</si>
  <si>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</si>
  <si>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</si>
  <si>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</si>
  <si>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</si>
  <si>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</si>
  <si>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</si>
  <si>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</si>
  <si>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</si>
  <si>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</si>
  <si>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</si>
  <si>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</si>
  <si>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</si>
  <si>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</si>
  <si>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</si>
  <si>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</si>
  <si>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</si>
  <si>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</si>
  <si>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</si>
  <si>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</si>
  <si>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</si>
  <si>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</si>
  <si>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</si>
  <si>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</si>
  <si>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5.07</t>
  </si>
  <si>
    <t>一般会計</t>
  </si>
  <si>
    <t>上水道事業会計</t>
  </si>
  <si>
    <t>簡易水道事業会計</t>
  </si>
  <si>
    <t>介護保険特別会計</t>
  </si>
  <si>
    <t>農業集落排水事業会計</t>
  </si>
  <si>
    <t>田富よし原処理センター事業特別会計</t>
  </si>
  <si>
    <t>国民健康保険特別会計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</si>
  <si>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</si>
  <si>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</si>
  <si>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</si>
  <si>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</si>
  <si>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</si>
  <si>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</si>
  <si>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</si>
  <si>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</si>
  <si>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</si>
  <si>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中央市農業振興公社</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</si>
  <si>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</si>
  <si>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</si>
  <si>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</si>
  <si>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</si>
  <si>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</si>
  <si>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</si>
  <si>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</si>
  <si>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</si>
  <si>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</si>
  <si>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</si>
  <si>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</si>
  <si>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</si>
  <si>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</si>
  <si>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</si>
  <si>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</si>
  <si>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</si>
  <si>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</si>
  <si>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</si>
  <si>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</si>
  <si>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</si>
  <si>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まちづくり振興基金</t>
  </si>
  <si>
    <t>公共施設等整備基金</t>
  </si>
  <si>
    <t>ふるさと応援基金</t>
  </si>
  <si>
    <t>リニア沿線公共施設等移転整備基金</t>
  </si>
  <si>
    <t>地域福祉基金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</si>
  <si>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</si>
  <si>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</si>
  <si>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</si>
  <si>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財政調整基金等の充当可能基金の増加により減少（改善）し、引き続き類似団体内平均値を下回っている。有形固定資産減価償却率については、大型建設事業の影響により令和元年度に減少する動きを見せ、令和３年度においても類似団体内平均値を下回っている。
今後は、老朽化した施設の維持修繕事業等が計画されており、地方債残高の増加により将来負担比率は増加（悪化）する見込みである。また、有形固定資産減価償却率についてもそれに伴い減少するものと見込まれる。
これからも後世への負担や公共施設の効率的な活用などを総合的に勘案し、公共施設のマネジメントに取り組んでいく。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</si>
  <si>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</si>
  <si>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</si>
  <si>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</si>
  <si>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</si>
  <si>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</si>
  <si>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</si>
  <si>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べて、将来負担比率、実質公債費比率ともに低い水準となっている。将来負担比率については、財政調整基金等の充当可能基金の増加により減少（改善）した。実質公債費比率については、公営企業債の財源に充てられたと認められる準元利償還金が減少したこと、分母となる標準財政規模が増加したことにより減少（改善）した。
今後は、老朽化した施設の維持修繕事業等に対する地方債の発行等により地方債残高・償還費が増加すると見込まれ、将来負担比率が増加（悪化）することが予想される。
後世への負担が少しでも軽減するよう、事業の平準化・事業費及び地方債発行額の抑制、基金への積立て等を進め、財政の健全化に努める。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</si>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</sst>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xmlns:c16r2="http://schemas.microsoft.com/office/drawing/2015/06/chart">
            <c:ext xmlns:c16="http://schemas.microsoft.com/office/drawing/2014/chart" uri="{C3380CC4-5D6E-409C-BE32-E72D297353CC}">
              <c16:uniqueId val="{00000000-77D0-47CD-BB1A-BAAD7A174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74280</c:v>
                </c:pt>
                <c:pt idx="1">
                  <c:v>157815</c:v>
                </c:pt>
                <c:pt idx="2">
                  <c:v>125143</c:v>
                </c:pt>
                <c:pt idx="3">
                  <c:v>78588</c:v>
                </c:pt>
                <c:pt idx="4">
                  <c:v>83770</c:v>
                </c:pt>
              </c:numCache>
            </c:numRef>
          </c:val>
          <c:smooth val="0"/>
          <c:extLst xmlns:c16r2="http://schemas.microsoft.com/office/drawing/2015/06/chart">
            <c:ext xmlns:c16="http://schemas.microsoft.com/office/drawing/2014/chart" uri="{C3380CC4-5D6E-409C-BE32-E72D297353CC}">
              <c16:uniqueId val="{00000001-77D0-47CD-BB1A-BAAD7A1749A5}"/>
            </c:ext>
          </c:extLst>
        </c:ser>
        <c:dLbls>
          <c:showLegendKey val="0"/>
          <c:showVal val="0"/>
          <c:showCatName val="0"/>
          <c:showSerName val="0"/>
          <c:showPercent val="0"/>
          <c:showBubbleSize val="0"/>
        </c:dLbls>
        <c:marker val="1"/>
        <c:smooth val="0"/>
        <c:axId val="323327976"/>
        <c:axId val="127606616"/>
      </c:lineChart>
      <c:catAx>
        <c:axId val="323327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606616"/>
        <c:crosses val="autoZero"/>
        <c:auto val="1"/>
        <c:lblAlgn val="ctr"/>
        <c:lblOffset val="100"/>
        <c:tickLblSkip val="1"/>
        <c:tickMarkSkip val="1"/>
        <c:noMultiLvlLbl val="0"/>
      </c:catAx>
      <c:valAx>
        <c:axId val="127606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327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12.51</c:v>
                </c:pt>
                <c:pt idx="1">
                  <c:v>9.9499999999999993</c:v>
                </c:pt>
                <c:pt idx="2">
                  <c:v>15.16</c:v>
                </c:pt>
                <c:pt idx="3">
                  <c:v>16.39</c:v>
                </c:pt>
                <c:pt idx="4">
                  <c:v>14.85</c:v>
                </c:pt>
              </c:numCache>
            </c:numRef>
          </c:val>
          <c:extLst xmlns:c16r2="http://schemas.microsoft.com/office/drawing/2015/06/chart">
            <c:ext xmlns:c16="http://schemas.microsoft.com/office/drawing/2014/chart" uri="{C3380CC4-5D6E-409C-BE32-E72D297353CC}">
              <c16:uniqueId val="{00000000-B7A1-443A-BE1B-800BCC0FF8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38.020000000000003</c:v>
                </c:pt>
                <c:pt idx="1">
                  <c:v>35.44</c:v>
                </c:pt>
                <c:pt idx="2">
                  <c:v>31.66</c:v>
                </c:pt>
                <c:pt idx="3">
                  <c:v>33.369999999999997</c:v>
                </c:pt>
                <c:pt idx="4">
                  <c:v>34.96</c:v>
                </c:pt>
              </c:numCache>
            </c:numRef>
          </c:val>
          <c:extLst xmlns:c16r2="http://schemas.microsoft.com/office/drawing/2015/06/chart">
            <c:ext xmlns:c16="http://schemas.microsoft.com/office/drawing/2014/chart" uri="{C3380CC4-5D6E-409C-BE32-E72D297353CC}">
              <c16:uniqueId val="{00000001-B7A1-443A-BE1B-800BCC0FF84C}"/>
            </c:ext>
          </c:extLst>
        </c:ser>
        <c:dLbls>
          <c:showLegendKey val="0"/>
          <c:showVal val="0"/>
          <c:showCatName val="0"/>
          <c:showSerName val="0"/>
          <c:showPercent val="0"/>
          <c:showBubbleSize val="0"/>
        </c:dLbls>
        <c:gapWidth val="250"/>
        <c:overlap val="100"/>
        <c:axId val="322083880"/>
        <c:axId val="32208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0.47</c:v>
                </c:pt>
                <c:pt idx="1">
                  <c:v>-5.07</c:v>
                </c:pt>
                <c:pt idx="2">
                  <c:v>1.23</c:v>
                </c:pt>
                <c:pt idx="3">
                  <c:v>3.79</c:v>
                </c:pt>
                <c:pt idx="4">
                  <c:v>2.14</c:v>
                </c:pt>
              </c:numCache>
            </c:numRef>
          </c:val>
          <c:smooth val="0"/>
          <c:extLst xmlns:c16r2="http://schemas.microsoft.com/office/drawing/2015/06/chart">
            <c:ext xmlns:c16="http://schemas.microsoft.com/office/drawing/2014/chart" uri="{C3380CC4-5D6E-409C-BE32-E72D297353CC}">
              <c16:uniqueId val="{00000002-B7A1-443A-BE1B-800BCC0FF84C}"/>
            </c:ext>
          </c:extLst>
        </c:ser>
        <c:dLbls>
          <c:showLegendKey val="0"/>
          <c:showVal val="0"/>
          <c:showCatName val="0"/>
          <c:showSerName val="0"/>
          <c:showPercent val="0"/>
          <c:showBubbleSize val="0"/>
        </c:dLbls>
        <c:marker val="1"/>
        <c:smooth val="0"/>
        <c:axId val="322083880"/>
        <c:axId val="322085056"/>
      </c:lineChart>
      <c:catAx>
        <c:axId val="32208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085056"/>
        <c:crosses val="autoZero"/>
        <c:auto val="1"/>
        <c:lblAlgn val="ctr"/>
        <c:lblOffset val="100"/>
        <c:tickLblSkip val="1"/>
        <c:tickMarkSkip val="1"/>
        <c:noMultiLvlLbl val="0"/>
      </c:catAx>
      <c:valAx>
        <c:axId val="32208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08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0.76</c:v>
                </c:pt>
                <c:pt idx="2">
                  <c:v>#N/A</c:v>
                </c:pt>
                <c:pt idx="3">
                  <c:v>0.88</c:v>
                </c:pt>
                <c:pt idx="4">
                  <c:v>#N/A</c:v>
                </c:pt>
                <c:pt idx="5">
                  <c:v>1.56</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0910-4441-BB3A-D4C6C8C196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10-4441-BB3A-D4C6C8C19601}"/>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1.34</c:v>
                </c:pt>
                <c:pt idx="8">
                  <c:v>#N/A</c:v>
                </c:pt>
                <c:pt idx="9">
                  <c:v>0.12</c:v>
                </c:pt>
              </c:numCache>
            </c:numRef>
          </c:val>
          <c:extLst xmlns:c16r2="http://schemas.microsoft.com/office/drawing/2015/06/chart">
            <c:ext xmlns:c16="http://schemas.microsoft.com/office/drawing/2014/chart" uri="{C3380CC4-5D6E-409C-BE32-E72D297353CC}">
              <c16:uniqueId val="{00000002-0910-4441-BB3A-D4C6C8C1960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0.02</c:v>
                </c:pt>
                <c:pt idx="4">
                  <c:v>#N/A</c:v>
                </c:pt>
                <c:pt idx="5">
                  <c:v>0.42</c:v>
                </c:pt>
                <c:pt idx="6">
                  <c:v>#N/A</c:v>
                </c:pt>
                <c:pt idx="7">
                  <c:v>0.33</c:v>
                </c:pt>
                <c:pt idx="8">
                  <c:v>#N/A</c:v>
                </c:pt>
                <c:pt idx="9">
                  <c:v>0.45</c:v>
                </c:pt>
              </c:numCache>
            </c:numRef>
          </c:val>
          <c:extLst xmlns:c16r2="http://schemas.microsoft.com/office/drawing/2015/06/chart">
            <c:ext xmlns:c16="http://schemas.microsoft.com/office/drawing/2014/chart" uri="{C3380CC4-5D6E-409C-BE32-E72D297353CC}">
              <c16:uniqueId val="{00000003-0910-4441-BB3A-D4C6C8C19601}"/>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0.37</c:v>
                </c:pt>
                <c:pt idx="2">
                  <c:v>#N/A</c:v>
                </c:pt>
                <c:pt idx="3">
                  <c:v>0.47</c:v>
                </c:pt>
                <c:pt idx="4">
                  <c:v>#N/A</c:v>
                </c:pt>
                <c:pt idx="5">
                  <c:v>0.55000000000000004</c:v>
                </c:pt>
                <c:pt idx="6">
                  <c:v>#N/A</c:v>
                </c:pt>
                <c:pt idx="7">
                  <c:v>0.67</c:v>
                </c:pt>
                <c:pt idx="8">
                  <c:v>#N/A</c:v>
                </c:pt>
                <c:pt idx="9">
                  <c:v>0.71</c:v>
                </c:pt>
              </c:numCache>
            </c:numRef>
          </c:val>
          <c:extLst xmlns:c16r2="http://schemas.microsoft.com/office/drawing/2015/06/chart">
            <c:ext xmlns:c16="http://schemas.microsoft.com/office/drawing/2014/chart" uri="{C3380CC4-5D6E-409C-BE32-E72D297353CC}">
              <c16:uniqueId val="{00000004-0910-4441-BB3A-D4C6C8C19601}"/>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0.17</c:v>
                </c:pt>
                <c:pt idx="8">
                  <c:v>#N/A</c:v>
                </c:pt>
                <c:pt idx="9">
                  <c:v>0.73</c:v>
                </c:pt>
              </c:numCache>
            </c:numRef>
          </c:val>
          <c:extLst xmlns:c16r2="http://schemas.microsoft.com/office/drawing/2015/06/chart">
            <c:ext xmlns:c16="http://schemas.microsoft.com/office/drawing/2014/chart" uri="{C3380CC4-5D6E-409C-BE32-E72D297353CC}">
              <c16:uniqueId val="{00000005-0910-4441-BB3A-D4C6C8C196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c:v>
                </c:pt>
                <c:pt idx="2">
                  <c:v>#N/A</c:v>
                </c:pt>
                <c:pt idx="3">
                  <c:v>0.67</c:v>
                </c:pt>
                <c:pt idx="4">
                  <c:v>#N/A</c:v>
                </c:pt>
                <c:pt idx="5">
                  <c:v>0.62</c:v>
                </c:pt>
                <c:pt idx="6">
                  <c:v>#N/A</c:v>
                </c:pt>
                <c:pt idx="7">
                  <c:v>1.6</c:v>
                </c:pt>
                <c:pt idx="8">
                  <c:v>#N/A</c:v>
                </c:pt>
                <c:pt idx="9">
                  <c:v>1.53</c:v>
                </c:pt>
              </c:numCache>
            </c:numRef>
          </c:val>
          <c:extLst xmlns:c16r2="http://schemas.microsoft.com/office/drawing/2015/06/chart">
            <c:ext xmlns:c16="http://schemas.microsoft.com/office/drawing/2014/chart" uri="{C3380CC4-5D6E-409C-BE32-E72D297353CC}">
              <c16:uniqueId val="{00000006-0910-4441-BB3A-D4C6C8C19601}"/>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1.57</c:v>
                </c:pt>
                <c:pt idx="8">
                  <c:v>#N/A</c:v>
                </c:pt>
                <c:pt idx="9">
                  <c:v>1.58</c:v>
                </c:pt>
              </c:numCache>
            </c:numRef>
          </c:val>
          <c:extLst xmlns:c16r2="http://schemas.microsoft.com/office/drawing/2015/06/chart">
            <c:ext xmlns:c16="http://schemas.microsoft.com/office/drawing/2014/chart" uri="{C3380CC4-5D6E-409C-BE32-E72D297353CC}">
              <c16:uniqueId val="{00000007-0910-4441-BB3A-D4C6C8C1960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5.17</c:v>
                </c:pt>
                <c:pt idx="4">
                  <c:v>#N/A</c:v>
                </c:pt>
                <c:pt idx="5">
                  <c:v>4.7699999999999996</c:v>
                </c:pt>
                <c:pt idx="6">
                  <c:v>#N/A</c:v>
                </c:pt>
                <c:pt idx="7">
                  <c:v>3.95</c:v>
                </c:pt>
                <c:pt idx="8">
                  <c:v>#N/A</c:v>
                </c:pt>
                <c:pt idx="9">
                  <c:v>3.72</c:v>
                </c:pt>
              </c:numCache>
            </c:numRef>
          </c:val>
          <c:extLst xmlns:c16r2="http://schemas.microsoft.com/office/drawing/2015/06/chart">
            <c:ext xmlns:c16="http://schemas.microsoft.com/office/drawing/2014/chart" uri="{C3380CC4-5D6E-409C-BE32-E72D297353CC}">
              <c16:uniqueId val="{00000008-0910-4441-BB3A-D4C6C8C196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12.14</c:v>
                </c:pt>
                <c:pt idx="2">
                  <c:v>#N/A</c:v>
                </c:pt>
                <c:pt idx="3">
                  <c:v>9.4700000000000006</c:v>
                </c:pt>
                <c:pt idx="4">
                  <c:v>#N/A</c:v>
                </c:pt>
                <c:pt idx="5">
                  <c:v>14.6</c:v>
                </c:pt>
                <c:pt idx="6">
                  <c:v>#N/A</c:v>
                </c:pt>
                <c:pt idx="7">
                  <c:v>15.71</c:v>
                </c:pt>
                <c:pt idx="8">
                  <c:v>#N/A</c:v>
                </c:pt>
                <c:pt idx="9">
                  <c:v>14.13</c:v>
                </c:pt>
              </c:numCache>
            </c:numRef>
          </c:val>
          <c:extLst xmlns:c16r2="http://schemas.microsoft.com/office/drawing/2015/06/chart">
            <c:ext xmlns:c16="http://schemas.microsoft.com/office/drawing/2014/chart" uri="{C3380CC4-5D6E-409C-BE32-E72D297353CC}">
              <c16:uniqueId val="{00000009-0910-4441-BB3A-D4C6C8C19601}"/>
            </c:ext>
          </c:extLst>
        </c:ser>
        <c:dLbls>
          <c:showLegendKey val="0"/>
          <c:showVal val="0"/>
          <c:showCatName val="0"/>
          <c:showSerName val="0"/>
          <c:showPercent val="0"/>
          <c:showBubbleSize val="0"/>
        </c:dLbls>
        <c:gapWidth val="150"/>
        <c:overlap val="100"/>
        <c:axId val="322087016"/>
        <c:axId val="355803976"/>
      </c:barChart>
      <c:catAx>
        <c:axId val="32208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803976"/>
        <c:crosses val="autoZero"/>
        <c:auto val="1"/>
        <c:lblAlgn val="ctr"/>
        <c:lblOffset val="100"/>
        <c:tickLblSkip val="1"/>
        <c:tickMarkSkip val="1"/>
        <c:noMultiLvlLbl val="0"/>
      </c:catAx>
      <c:valAx>
        <c:axId val="355803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087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1431</c:v>
                </c:pt>
                <c:pt idx="5">
                  <c:v>1451</c:v>
                </c:pt>
                <c:pt idx="8">
                  <c:v>1349</c:v>
                </c:pt>
                <c:pt idx="11">
                  <c:v>1327</c:v>
                </c:pt>
                <c:pt idx="14">
                  <c:v>1321</c:v>
                </c:pt>
              </c:numCache>
            </c:numRef>
          </c:val>
          <c:extLst xmlns:c16r2="http://schemas.microsoft.com/office/drawing/2015/06/chart">
            <c:ext xmlns:c16="http://schemas.microsoft.com/office/drawing/2014/chart" uri="{C3380CC4-5D6E-409C-BE32-E72D297353CC}">
              <c16:uniqueId val="{00000000-DE09-4DB1-A116-007353657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09-4DB1-A116-007353657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14</c:v>
                </c:pt>
                <c:pt idx="6">
                  <c:v>13</c:v>
                </c:pt>
                <c:pt idx="9">
                  <c:v>12</c:v>
                </c:pt>
                <c:pt idx="12">
                  <c:v>12</c:v>
                </c:pt>
              </c:numCache>
            </c:numRef>
          </c:val>
          <c:extLst xmlns:c16r2="http://schemas.microsoft.com/office/drawing/2015/06/chart">
            <c:ext xmlns:c16="http://schemas.microsoft.com/office/drawing/2014/chart" uri="{C3380CC4-5D6E-409C-BE32-E72D297353CC}">
              <c16:uniqueId val="{00000002-DE09-4DB1-A116-007353657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61</c:v>
                </c:pt>
                <c:pt idx="6">
                  <c:v>74</c:v>
                </c:pt>
                <c:pt idx="9">
                  <c:v>75</c:v>
                </c:pt>
                <c:pt idx="12">
                  <c:v>78</c:v>
                </c:pt>
              </c:numCache>
            </c:numRef>
          </c:val>
          <c:extLst xmlns:c16r2="http://schemas.microsoft.com/office/drawing/2015/06/chart">
            <c:ext xmlns:c16="http://schemas.microsoft.com/office/drawing/2014/chart" uri="{C3380CC4-5D6E-409C-BE32-E72D297353CC}">
              <c16:uniqueId val="{00000003-DE09-4DB1-A116-007353657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741</c:v>
                </c:pt>
                <c:pt idx="6">
                  <c:v>603</c:v>
                </c:pt>
                <c:pt idx="9">
                  <c:v>485</c:v>
                </c:pt>
                <c:pt idx="12">
                  <c:v>427</c:v>
                </c:pt>
              </c:numCache>
            </c:numRef>
          </c:val>
          <c:extLst xmlns:c16r2="http://schemas.microsoft.com/office/drawing/2015/06/chart">
            <c:ext xmlns:c16="http://schemas.microsoft.com/office/drawing/2014/chart" uri="{C3380CC4-5D6E-409C-BE32-E72D297353CC}">
              <c16:uniqueId val="{00000004-DE09-4DB1-A116-007353657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09-4DB1-A116-007353657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09-4DB1-A116-007353657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1237</c:v>
                </c:pt>
                <c:pt idx="3">
                  <c:v>1226</c:v>
                </c:pt>
                <c:pt idx="6">
                  <c:v>1259</c:v>
                </c:pt>
                <c:pt idx="9">
                  <c:v>1272</c:v>
                </c:pt>
                <c:pt idx="12">
                  <c:v>1320</c:v>
                </c:pt>
              </c:numCache>
            </c:numRef>
          </c:val>
          <c:extLst xmlns:c16r2="http://schemas.microsoft.com/office/drawing/2015/06/chart">
            <c:ext xmlns:c16="http://schemas.microsoft.com/office/drawing/2014/chart" uri="{C3380CC4-5D6E-409C-BE32-E72D297353CC}">
              <c16:uniqueId val="{00000007-DE09-4DB1-A116-007353657CF1}"/>
            </c:ext>
          </c:extLst>
        </c:ser>
        <c:dLbls>
          <c:showLegendKey val="0"/>
          <c:showVal val="0"/>
          <c:showCatName val="0"/>
          <c:showSerName val="0"/>
          <c:showPercent val="0"/>
          <c:showBubbleSize val="0"/>
        </c:dLbls>
        <c:gapWidth val="100"/>
        <c:overlap val="100"/>
        <c:axId val="355806328"/>
        <c:axId val="35580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672</c:v>
                </c:pt>
                <c:pt idx="2">
                  <c:v>#N/A</c:v>
                </c:pt>
                <c:pt idx="3">
                  <c:v>#N/A</c:v>
                </c:pt>
                <c:pt idx="4">
                  <c:v>591</c:v>
                </c:pt>
                <c:pt idx="5">
                  <c:v>#N/A</c:v>
                </c:pt>
                <c:pt idx="6">
                  <c:v>#N/A</c:v>
                </c:pt>
                <c:pt idx="7">
                  <c:v>600</c:v>
                </c:pt>
                <c:pt idx="8">
                  <c:v>#N/A</c:v>
                </c:pt>
                <c:pt idx="9">
                  <c:v>#N/A</c:v>
                </c:pt>
                <c:pt idx="10">
                  <c:v>517</c:v>
                </c:pt>
                <c:pt idx="11">
                  <c:v>#N/A</c:v>
                </c:pt>
                <c:pt idx="12">
                  <c:v>#N/A</c:v>
                </c:pt>
                <c:pt idx="13">
                  <c:v>516</c:v>
                </c:pt>
                <c:pt idx="14">
                  <c:v>#N/A</c:v>
                </c:pt>
              </c:numCache>
            </c:numRef>
          </c:val>
          <c:smooth val="0"/>
          <c:extLst xmlns:c16r2="http://schemas.microsoft.com/office/drawing/2015/06/chart">
            <c:ext xmlns:c16="http://schemas.microsoft.com/office/drawing/2014/chart" uri="{C3380CC4-5D6E-409C-BE32-E72D297353CC}">
              <c16:uniqueId val="{00000008-DE09-4DB1-A116-007353657CF1}"/>
            </c:ext>
          </c:extLst>
        </c:ser>
        <c:dLbls>
          <c:showLegendKey val="0"/>
          <c:showVal val="0"/>
          <c:showCatName val="0"/>
          <c:showSerName val="0"/>
          <c:showPercent val="0"/>
          <c:showBubbleSize val="0"/>
        </c:dLbls>
        <c:marker val="1"/>
        <c:smooth val="0"/>
        <c:axId val="355806328"/>
        <c:axId val="355806720"/>
      </c:lineChart>
      <c:catAx>
        <c:axId val="35580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806720"/>
        <c:crosses val="autoZero"/>
        <c:auto val="1"/>
        <c:lblAlgn val="ctr"/>
        <c:lblOffset val="100"/>
        <c:tickLblSkip val="1"/>
        <c:tickMarkSkip val="1"/>
        <c:noMultiLvlLbl val="0"/>
      </c:catAx>
      <c:valAx>
        <c:axId val="3558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80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16280</c:v>
                </c:pt>
                <c:pt idx="5">
                  <c:v>17673</c:v>
                </c:pt>
                <c:pt idx="8">
                  <c:v>17933</c:v>
                </c:pt>
                <c:pt idx="11">
                  <c:v>17560</c:v>
                </c:pt>
                <c:pt idx="14">
                  <c:v>17262</c:v>
                </c:pt>
              </c:numCache>
            </c:numRef>
          </c:val>
          <c:extLst xmlns:c16r2="http://schemas.microsoft.com/office/drawing/2015/06/chart">
            <c:ext xmlns:c16="http://schemas.microsoft.com/office/drawing/2014/chart" uri="{C3380CC4-5D6E-409C-BE32-E72D297353CC}">
              <c16:uniqueId val="{00000000-A667-4659-B9DD-B78C83FE4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c:v>
                </c:pt>
                <c:pt idx="5">
                  <c:v>206</c:v>
                </c:pt>
                <c:pt idx="8">
                  <c:v>266</c:v>
                </c:pt>
                <c:pt idx="11">
                  <c:v>233</c:v>
                </c:pt>
                <c:pt idx="14">
                  <c:v>420</c:v>
                </c:pt>
              </c:numCache>
            </c:numRef>
          </c:val>
          <c:extLst xmlns:c16r2="http://schemas.microsoft.com/office/drawing/2015/06/chart">
            <c:ext xmlns:c16="http://schemas.microsoft.com/office/drawing/2014/chart" uri="{C3380CC4-5D6E-409C-BE32-E72D297353CC}">
              <c16:uniqueId val="{00000001-A667-4659-B9DD-B78C83FE4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5540</c:v>
                </c:pt>
                <c:pt idx="5">
                  <c:v>5571</c:v>
                </c:pt>
                <c:pt idx="8">
                  <c:v>5423</c:v>
                </c:pt>
                <c:pt idx="11">
                  <c:v>6077</c:v>
                </c:pt>
                <c:pt idx="14">
                  <c:v>7449</c:v>
                </c:pt>
              </c:numCache>
            </c:numRef>
          </c:val>
          <c:extLst xmlns:c16r2="http://schemas.microsoft.com/office/drawing/2015/06/chart">
            <c:ext xmlns:c16="http://schemas.microsoft.com/office/drawing/2014/chart" uri="{C3380CC4-5D6E-409C-BE32-E72D297353CC}">
              <c16:uniqueId val="{00000002-A667-4659-B9DD-B78C83FE4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67-4659-B9DD-B78C83FE4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67-4659-B9DD-B78C83FE4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5</c:v>
                </c:pt>
                <c:pt idx="6">
                  <c:v>4</c:v>
                </c:pt>
                <c:pt idx="9">
                  <c:v>3</c:v>
                </c:pt>
                <c:pt idx="12">
                  <c:v>2</c:v>
                </c:pt>
              </c:numCache>
            </c:numRef>
          </c:val>
          <c:extLst xmlns:c16r2="http://schemas.microsoft.com/office/drawing/2015/06/chart">
            <c:ext xmlns:c16="http://schemas.microsoft.com/office/drawing/2014/chart" uri="{C3380CC4-5D6E-409C-BE32-E72D297353CC}">
              <c16:uniqueId val="{00000005-A667-4659-B9DD-B78C83FE4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c:v>
                </c:pt>
                <c:pt idx="3">
                  <c:v>575</c:v>
                </c:pt>
                <c:pt idx="6">
                  <c:v>700</c:v>
                </c:pt>
                <c:pt idx="9">
                  <c:v>712</c:v>
                </c:pt>
                <c:pt idx="12">
                  <c:v>725</c:v>
                </c:pt>
              </c:numCache>
            </c:numRef>
          </c:val>
          <c:extLst xmlns:c16r2="http://schemas.microsoft.com/office/drawing/2015/06/chart">
            <c:ext xmlns:c16="http://schemas.microsoft.com/office/drawing/2014/chart" uri="{C3380CC4-5D6E-409C-BE32-E72D297353CC}">
              <c16:uniqueId val="{00000006-A667-4659-B9DD-B78C83FE4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675</c:v>
                </c:pt>
                <c:pt idx="3">
                  <c:v>704</c:v>
                </c:pt>
                <c:pt idx="6">
                  <c:v>668</c:v>
                </c:pt>
                <c:pt idx="9">
                  <c:v>612</c:v>
                </c:pt>
                <c:pt idx="12">
                  <c:v>582</c:v>
                </c:pt>
              </c:numCache>
            </c:numRef>
          </c:val>
          <c:extLst xmlns:c16r2="http://schemas.microsoft.com/office/drawing/2015/06/chart">
            <c:ext xmlns:c16="http://schemas.microsoft.com/office/drawing/2014/chart" uri="{C3380CC4-5D6E-409C-BE32-E72D297353CC}">
              <c16:uniqueId val="{00000007-A667-4659-B9DD-B78C83FE4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8025</c:v>
                </c:pt>
                <c:pt idx="3">
                  <c:v>7763</c:v>
                </c:pt>
                <c:pt idx="6">
                  <c:v>7315</c:v>
                </c:pt>
                <c:pt idx="9">
                  <c:v>6804</c:v>
                </c:pt>
                <c:pt idx="12">
                  <c:v>6216</c:v>
                </c:pt>
              </c:numCache>
            </c:numRef>
          </c:val>
          <c:extLst xmlns:c16r2="http://schemas.microsoft.com/office/drawing/2015/06/chart">
            <c:ext xmlns:c16="http://schemas.microsoft.com/office/drawing/2014/chart" uri="{C3380CC4-5D6E-409C-BE32-E72D297353CC}">
              <c16:uniqueId val="{00000008-A667-4659-B9DD-B78C83FE4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171</c:v>
                </c:pt>
                <c:pt idx="3">
                  <c:v>157</c:v>
                </c:pt>
                <c:pt idx="6">
                  <c:v>145</c:v>
                </c:pt>
                <c:pt idx="9">
                  <c:v>133</c:v>
                </c:pt>
                <c:pt idx="12">
                  <c:v>122</c:v>
                </c:pt>
              </c:numCache>
            </c:numRef>
          </c:val>
          <c:extLst xmlns:c16r2="http://schemas.microsoft.com/office/drawing/2015/06/chart">
            <c:ext xmlns:c16="http://schemas.microsoft.com/office/drawing/2014/chart" uri="{C3380CC4-5D6E-409C-BE32-E72D297353CC}">
              <c16:uniqueId val="{00000009-A667-4659-B9DD-B78C83FE4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13914</c:v>
                </c:pt>
                <c:pt idx="3">
                  <c:v>16301</c:v>
                </c:pt>
                <c:pt idx="6">
                  <c:v>17068</c:v>
                </c:pt>
                <c:pt idx="9">
                  <c:v>17274</c:v>
                </c:pt>
                <c:pt idx="12">
                  <c:v>17146</c:v>
                </c:pt>
              </c:numCache>
            </c:numRef>
          </c:val>
          <c:extLst xmlns:c16r2="http://schemas.microsoft.com/office/drawing/2015/06/chart">
            <c:ext xmlns:c16="http://schemas.microsoft.com/office/drawing/2014/chart" uri="{C3380CC4-5D6E-409C-BE32-E72D297353CC}">
              <c16:uniqueId val="{0000000A-A667-4659-B9DD-B78C83FE4482}"/>
            </c:ext>
          </c:extLst>
        </c:ser>
        <c:dLbls>
          <c:showLegendKey val="0"/>
          <c:showVal val="0"/>
          <c:showCatName val="0"/>
          <c:showSerName val="0"/>
          <c:showPercent val="0"/>
          <c:showBubbleSize val="0"/>
        </c:dLbls>
        <c:gapWidth val="100"/>
        <c:overlap val="100"/>
        <c:axId val="355809072"/>
        <c:axId val="35580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1463</c:v>
                </c:pt>
                <c:pt idx="2">
                  <c:v>#N/A</c:v>
                </c:pt>
                <c:pt idx="3">
                  <c:v>#N/A</c:v>
                </c:pt>
                <c:pt idx="4">
                  <c:v>2054</c:v>
                </c:pt>
                <c:pt idx="5">
                  <c:v>#N/A</c:v>
                </c:pt>
                <c:pt idx="6">
                  <c:v>#N/A</c:v>
                </c:pt>
                <c:pt idx="7">
                  <c:v>2278</c:v>
                </c:pt>
                <c:pt idx="8">
                  <c:v>#N/A</c:v>
                </c:pt>
                <c:pt idx="9">
                  <c:v>#N/A</c:v>
                </c:pt>
                <c:pt idx="10">
                  <c:v>1667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67-4659-B9DD-B78C83FE4482}"/>
            </c:ext>
          </c:extLst>
        </c:ser>
        <c:dLbls>
          <c:showLegendKey val="0"/>
          <c:showVal val="0"/>
          <c:showCatName val="0"/>
          <c:showSerName val="0"/>
          <c:showPercent val="0"/>
          <c:showBubbleSize val="0"/>
        </c:dLbls>
        <c:marker val="1"/>
        <c:smooth val="0"/>
        <c:axId val="355809072"/>
        <c:axId val="355803192"/>
      </c:lineChart>
      <c:catAx>
        <c:axId val="35580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803192"/>
        <c:crosses val="autoZero"/>
        <c:auto val="1"/>
        <c:lblAlgn val="ctr"/>
        <c:lblOffset val="100"/>
        <c:tickLblSkip val="1"/>
        <c:tickMarkSkip val="1"/>
        <c:noMultiLvlLbl val="0"/>
      </c:catAx>
      <c:valAx>
        <c:axId val="35580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80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2593</c:v>
                </c:pt>
                <c:pt idx="1">
                  <c:v>2784</c:v>
                </c:pt>
                <c:pt idx="2">
                  <c:v>3045</c:v>
                </c:pt>
              </c:numCache>
            </c:numRef>
          </c:val>
          <c:extLst xmlns:c16r2="http://schemas.microsoft.com/office/drawing/2015/06/chart">
            <c:ext xmlns:c16="http://schemas.microsoft.com/office/drawing/2014/chart" uri="{C3380CC4-5D6E-409C-BE32-E72D297353CC}">
              <c16:uniqueId val="{00000000-46E0-4446-94E1-DFC1FAA520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c:v>
                </c:pt>
                <c:pt idx="1">
                  <c:v>396</c:v>
                </c:pt>
                <c:pt idx="2">
                  <c:v>396</c:v>
                </c:pt>
              </c:numCache>
            </c:numRef>
          </c:val>
          <c:extLst xmlns:c16r2="http://schemas.microsoft.com/office/drawing/2015/06/chart">
            <c:ext xmlns:c16="http://schemas.microsoft.com/office/drawing/2014/chart" uri="{C3380CC4-5D6E-409C-BE32-E72D297353CC}">
              <c16:uniqueId val="{00000001-46E0-4446-94E1-DFC1FAA520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3347</c:v>
                </c:pt>
                <c:pt idx="1">
                  <c:v>3701</c:v>
                </c:pt>
                <c:pt idx="2">
                  <c:v>4632</c:v>
                </c:pt>
              </c:numCache>
            </c:numRef>
          </c:val>
          <c:extLst xmlns:c16r2="http://schemas.microsoft.com/office/drawing/2015/06/chart">
            <c:ext xmlns:c16="http://schemas.microsoft.com/office/drawing/2014/chart" uri="{C3380CC4-5D6E-409C-BE32-E72D297353CC}">
              <c16:uniqueId val="{00000002-46E0-4446-94E1-DFC1FAA520F1}"/>
            </c:ext>
          </c:extLst>
        </c:ser>
        <c:dLbls>
          <c:showLegendKey val="0"/>
          <c:showVal val="0"/>
          <c:showCatName val="0"/>
          <c:showSerName val="0"/>
          <c:showPercent val="0"/>
          <c:showBubbleSize val="0"/>
        </c:dLbls>
        <c:gapWidth val="120"/>
        <c:overlap val="100"/>
        <c:axId val="355810640"/>
        <c:axId val="355805152"/>
      </c:barChart>
      <c:catAx>
        <c:axId val="35581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5805152"/>
        <c:crosses val="autoZero"/>
        <c:auto val="1"/>
        <c:lblAlgn val="ctr"/>
        <c:lblOffset val="100"/>
        <c:tickLblSkip val="1"/>
        <c:tickMarkSkip val="1"/>
        <c:noMultiLvlLbl val="0"/>
      </c:catAx>
      <c:valAx>
        <c:axId val="355805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581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65-43E0-B477-8C3117D61B6D}"/>
                </c:ext>
                <c:ext xmlns:c15="http://schemas.microsoft.com/office/drawing/2012/chart" uri="{CE6537A1-D6FC-4f65-9D91-7224C49458BB}">
                  <c15:dlblFieldTable>
                    <c15:dlblFTEntry>
                      <c15:txfldGUID>{53AAB9BD-D9A8-4577-BD4A-B33F5B37A219}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65-43E0-B477-8C3117D61B6D}"/>
                </c:ext>
                <c:ext xmlns:c15="http://schemas.microsoft.com/office/drawing/2012/chart" uri="{CE6537A1-D6FC-4f65-9D91-7224C49458BB}">
                  <c15:dlblFieldTable>
                    <c15:dlblFTEntry>
                      <c15:txfldGUID>{03A431B6-3253-4CAD-A807-FCC7059B5385}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65-43E0-B477-8C3117D61B6D}"/>
                </c:ext>
                <c:ext xmlns:c15="http://schemas.microsoft.com/office/drawing/2012/chart" uri="{CE6537A1-D6FC-4f65-9D91-7224C49458BB}">
                  <c15:dlblFieldTable>
                    <c15:dlblFTEntry>
                      <c15:txfldGUID>{56B938E5-3186-4F9C-9C83-0A59F898544A}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65-43E0-B477-8C3117D61B6D}"/>
                </c:ext>
                <c:ext xmlns:c15="http://schemas.microsoft.com/office/drawing/2012/chart" uri="{CE6537A1-D6FC-4f65-9D91-7224C49458BB}">
                  <c15:dlblFieldTable>
                    <c15:dlblFTEntry>
                      <c15:txfldGUID>{3B1E7D2B-2716-48DB-8653-9F37DA466FAA}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65-43E0-B477-8C3117D61B6D}"/>
                </c:ext>
                <c:ext xmlns:c15="http://schemas.microsoft.com/office/drawing/2012/chart" uri="{CE6537A1-D6FC-4f65-9D91-7224C49458BB}">
                  <c15:dlblFieldTable>
                    <c15:dlblFTEntry>
                      <c15:txfldGUID>{8B74D2A7-B52E-4D73-A1D4-B33F8AED511A}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65-43E0-B477-8C3117D61B6D}"/>
                </c:ext>
                <c:ext xmlns:c15="http://schemas.microsoft.com/office/drawing/2012/chart" uri="{CE6537A1-D6FC-4f65-9D91-7224C49458BB}">
                  <c15:dlblFieldTable>
                    <c15:dlblFTEntry>
                      <c15:txfldGUID>{2AB52B1F-29BA-4816-A272-7922E172F0E9}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65-43E0-B477-8C3117D61B6D}"/>
                </c:ext>
                <c:ext xmlns:c15="http://schemas.microsoft.com/office/drawing/2012/chart" uri="{CE6537A1-D6FC-4f65-9D91-7224C49458BB}">
                  <c15:dlblFieldTable>
                    <c15:dlblFTEntry>
                      <c15:txfldGUID>{ADA03824-2397-4433-AA4E-A35D26358029}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65-43E0-B477-8C3117D61B6D}"/>
                </c:ext>
                <c:ext xmlns:c15="http://schemas.microsoft.com/office/drawing/2012/chart" uri="{CE6537A1-D6FC-4f65-9D91-7224C49458BB}">
                  <c15:dlblFieldTable>
                    <c15:dlblFTEntry>
                      <c15:txfldGUID>{7D1AB7FA-3DDD-46EA-A3C9-61AD7664843D}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65-43E0-B477-8C3117D61B6D}"/>
                </c:ext>
                <c:ext xmlns:c15="http://schemas.microsoft.com/office/drawing/2012/chart" uri="{CE6537A1-D6FC-4f65-9D91-7224C49458BB}">
                  <c15:dlblFieldTable>
                    <c15:dlblFTEntry>
                      <c15:txfldGUID>{72482BB8-1068-4ABA-A477-A45FEB382820}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62.5</c:v>
                </c:pt>
                <c:pt idx="16">
                  <c:v>59.1</c:v>
                </c:pt>
                <c:pt idx="24">
                  <c:v>59.9</c:v>
                </c:pt>
                <c:pt idx="32">
                  <c:v>61.7</c:v>
                </c:pt>
              </c:numCache>
            </c:numRef>
          </c:xVal>
          <c:yVal>
            <c:numRef>
              <c:f>公会計指標分析・財政指標組合せ分析表!$BP$51:$DC$51</c:f>
              <c:numCache>
                <c:formatCode>#,##0.0;"▲ "#,##0.0</c:formatCode>
                <c:ptCount val="40"/>
                <c:pt idx="0">
                  <c:v>21.4</c:v>
                </c:pt>
                <c:pt idx="8">
                  <c:v>30.2</c:v>
                </c:pt>
                <c:pt idx="16">
                  <c:v>33.1</c:v>
                </c:pt>
                <c:pt idx="24">
                  <c:v>23.6</c:v>
                </c:pt>
              </c:numCache>
            </c:numRef>
          </c:yVal>
          <c:smooth val="0"/>
          <c:extLst xmlns:c16r2="http://schemas.microsoft.com/office/drawing/2015/06/chart">
            <c:ext xmlns:c16="http://schemas.microsoft.com/office/drawing/2014/chart" uri="{C3380CC4-5D6E-409C-BE32-E72D297353CC}">
              <c16:uniqueId val="{00000009-2F65-43E0-B477-8C3117D61B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65-43E0-B477-8C3117D61B6D}"/>
                </c:ext>
                <c:ext xmlns:c15="http://schemas.microsoft.com/office/drawing/2012/chart" uri="{CE6537A1-D6FC-4f65-9D91-7224C49458BB}">
                  <c15:dlblFieldTable>
                    <c15:dlblFTEntry>
                      <c15:txfldGUID>{DE88F840-A26B-49E3-8856-CB0607CE6E63}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65-43E0-B477-8C3117D61B6D}"/>
                </c:ext>
                <c:ext xmlns:c15="http://schemas.microsoft.com/office/drawing/2012/chart" uri="{CE6537A1-D6FC-4f65-9D91-7224C49458BB}">
                  <c15:dlblFieldTable>
                    <c15:dlblFTEntry>
                      <c15:txfldGUID>{2BCC4FCB-96D6-4CD7-9E32-D2E8BABF8E7C}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65-43E0-B477-8C3117D61B6D}"/>
                </c:ext>
                <c:ext xmlns:c15="http://schemas.microsoft.com/office/drawing/2012/chart" uri="{CE6537A1-D6FC-4f65-9D91-7224C49458BB}">
                  <c15:dlblFieldTable>
                    <c15:dlblFTEntry>
                      <c15:txfldGUID>{BD7BD761-28CB-4BFA-AA5B-CA45F7AB1D55}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65-43E0-B477-8C3117D61B6D}"/>
                </c:ext>
                <c:ext xmlns:c15="http://schemas.microsoft.com/office/drawing/2012/chart" uri="{CE6537A1-D6FC-4f65-9D91-7224C49458BB}">
                  <c15:dlblFieldTable>
                    <c15:dlblFTEntry>
                      <c15:txfldGUID>{C7A5A7B8-64E2-47C9-81E0-1535AC2C5E07}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65-43E0-B477-8C3117D61B6D}"/>
                </c:ext>
                <c:ext xmlns:c15="http://schemas.microsoft.com/office/drawing/2012/chart" uri="{CE6537A1-D6FC-4f65-9D91-7224C49458BB}">
                  <c15:dlblFieldTable>
                    <c15:dlblFTEntry>
                      <c15:txfldGUID>{A6823CE8-D01B-4269-BE03-530E69218C3F}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65-43E0-B477-8C3117D61B6D}"/>
                </c:ext>
                <c:ext xmlns:c15="http://schemas.microsoft.com/office/drawing/2012/chart" uri="{CE6537A1-D6FC-4f65-9D91-7224C49458BB}">
                  <c15:dlblFieldTable>
                    <c15:dlblFTEntry>
                      <c15:txfldGUID>{1619256E-4235-4730-BE71-27E1D87A6AB0}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65-43E0-B477-8C3117D61B6D}"/>
                </c:ext>
                <c:ext xmlns:c15="http://schemas.microsoft.com/office/drawing/2012/chart" uri="{CE6537A1-D6FC-4f65-9D91-7224C49458BB}">
                  <c15:dlblFieldTable>
                    <c15:dlblFTEntry>
                      <c15:txfldGUID>{F58C8234-ACC3-48B1-94DC-E05AE88CE47D}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65-43E0-B477-8C3117D61B6D}"/>
                </c:ext>
                <c:ext xmlns:c15="http://schemas.microsoft.com/office/drawing/2012/chart" uri="{CE6537A1-D6FC-4f65-9D91-7224C49458BB}">
                  <c15:dlblFieldTable>
                    <c15:dlblFTEntry>
                      <c15:txfldGUID>{0B236A55-8F77-44A9-9D19-4209ED87CFF9}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65-43E0-B477-8C3117D61B6D}"/>
                </c:ext>
                <c:ext xmlns:c15="http://schemas.microsoft.com/office/drawing/2012/chart" uri="{CE6537A1-D6FC-4f65-9D91-7224C49458BB}">
                  <c15:dlblFieldTable>
                    <c15:dlblFTEntry>
                      <c15:txfldGUID>{91B156E3-676F-4518-BF08-F3FB1891520A}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xmlns:c16r2="http://schemas.microsoft.com/office/drawing/2015/06/chart">
            <c:ext xmlns:c16="http://schemas.microsoft.com/office/drawing/2014/chart" uri="{C3380CC4-5D6E-409C-BE32-E72D297353CC}">
              <c16:uniqueId val="{00000013-2F65-43E0-B477-8C3117D61B6D}"/>
            </c:ext>
          </c:extLst>
        </c:ser>
        <c:dLbls>
          <c:showLegendKey val="0"/>
          <c:showVal val="1"/>
          <c:showCatName val="0"/>
          <c:showSerName val="0"/>
          <c:showPercent val="0"/>
          <c:showBubbleSize val="0"/>
        </c:dLbls>
        <c:axId val="355805936"/>
        <c:axId val="355804368"/>
      </c:scatterChart>
      <c:valAx>
        <c:axId val="355805936"/>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804368"/>
        <c:crosses val="autoZero"/>
        <c:crossBetween val="midCat"/>
      </c:valAx>
      <c:valAx>
        <c:axId val="35580436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580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10-441A-8D10-27E676294593}"/>
                </c:ext>
                <c:ext xmlns:c15="http://schemas.microsoft.com/office/drawing/2012/chart" uri="{CE6537A1-D6FC-4f65-9D91-7224C49458BB}">
                  <c15:dlblFieldTable>
                    <c15:dlblFTEntry>
                      <c15:txfldGUID>{A6B5CED6-BA33-40F0-9002-74C94109393C}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10-441A-8D10-27E676294593}"/>
                </c:ext>
                <c:ext xmlns:c15="http://schemas.microsoft.com/office/drawing/2012/chart" uri="{CE6537A1-D6FC-4f65-9D91-7224C49458BB}">
                  <c15:dlblFieldTable>
                    <c15:dlblFTEntry>
                      <c15:txfldGUID>{71E8CE50-D476-488C-83F5-49AA4F6A5F95}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10-441A-8D10-27E676294593}"/>
                </c:ext>
                <c:ext xmlns:c15="http://schemas.microsoft.com/office/drawing/2012/chart" uri="{CE6537A1-D6FC-4f65-9D91-7224C49458BB}">
                  <c15:dlblFieldTable>
                    <c15:dlblFTEntry>
                      <c15:txfldGUID>{626F4AA4-C407-44BA-9C1B-E1905C62DE52}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10-441A-8D10-27E676294593}"/>
                </c:ext>
                <c:ext xmlns:c15="http://schemas.microsoft.com/office/drawing/2012/chart" uri="{CE6537A1-D6FC-4f65-9D91-7224C49458BB}">
                  <c15:dlblFieldTable>
                    <c15:dlblFTEntry>
                      <c15:txfldGUID>{087E8A0C-4ABD-40C2-AAB9-500A9629C740}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10-441A-8D10-27E676294593}"/>
                </c:ext>
                <c:ext xmlns:c15="http://schemas.microsoft.com/office/drawing/2012/chart" uri="{CE6537A1-D6FC-4f65-9D91-7224C49458BB}">
                  <c15:dlblFieldTable>
                    <c15:dlblFTEntry>
                      <c15:txfldGUID>{4ACC4C2D-1188-4191-9558-799483C974CC}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10-441A-8D10-27E676294593}"/>
                </c:ext>
                <c:ext xmlns:c15="http://schemas.microsoft.com/office/drawing/2012/chart" uri="{CE6537A1-D6FC-4f65-9D91-7224C49458BB}">
                  <c15:dlblFieldTable>
                    <c15:dlblFTEntry>
                      <c15:txfldGUID>{D0D255AB-0053-4466-9DF9-618B396AB02D}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10-441A-8D10-27E676294593}"/>
                </c:ext>
                <c:ext xmlns:c15="http://schemas.microsoft.com/office/drawing/2012/chart" uri="{CE6537A1-D6FC-4f65-9D91-7224C49458BB}">
                  <c15:dlblFieldTable>
                    <c15:dlblFTEntry>
                      <c15:txfldGUID>{C211D553-8C44-41C2-A4DE-07B0DAE57C45}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10-441A-8D10-27E676294593}"/>
                </c:ext>
                <c:ext xmlns:c15="http://schemas.microsoft.com/office/drawing/2012/chart" uri="{CE6537A1-D6FC-4f65-9D91-7224C49458BB}">
                  <c15:dlblFieldTable>
                    <c15:dlblFTEntry>
                      <c15:txfldGUID>{1080A032-1E6C-4E45-81BB-498613C703A1}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10-441A-8D10-27E676294593}"/>
                </c:ext>
                <c:ext xmlns:c15="http://schemas.microsoft.com/office/drawing/2012/chart" uri="{CE6537A1-D6FC-4f65-9D91-7224C49458BB}">
                  <c15:dlblFieldTable>
                    <c15:dlblFTEntry>
                      <c15:txfldGUID>{0779D7CC-C514-4C6F-A71E-7CF6D9581F53}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c:v>
                </c:pt>
                <c:pt idx="24">
                  <c:v>8.1999999999999993</c:v>
                </c:pt>
                <c:pt idx="32">
                  <c:v>7.6</c:v>
                </c:pt>
              </c:numCache>
            </c:numRef>
          </c:xVal>
          <c:yVal>
            <c:numRef>
              <c:f>公会計指標分析・財政指標組合せ分析表!$BP$73:$DC$73</c:f>
              <c:numCache>
                <c:formatCode>#,##0.0;"▲ "#,##0.0</c:formatCode>
                <c:ptCount val="40"/>
                <c:pt idx="0">
                  <c:v>21.4</c:v>
                </c:pt>
                <c:pt idx="8">
                  <c:v>30.2</c:v>
                </c:pt>
                <c:pt idx="16">
                  <c:v>33.1</c:v>
                </c:pt>
                <c:pt idx="24">
                  <c:v>23.6</c:v>
                </c:pt>
              </c:numCache>
            </c:numRef>
          </c:yVal>
          <c:smooth val="0"/>
          <c:extLst xmlns:c16r2="http://schemas.microsoft.com/office/drawing/2015/06/chart">
            <c:ext xmlns:c16="http://schemas.microsoft.com/office/drawing/2014/chart" uri="{C3380CC4-5D6E-409C-BE32-E72D297353CC}">
              <c16:uniqueId val="{00000009-C010-441A-8D10-27E6762945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10-441A-8D10-27E676294593}"/>
                </c:ext>
                <c:ext xmlns:c15="http://schemas.microsoft.com/office/drawing/2012/chart" uri="{CE6537A1-D6FC-4f65-9D91-7224C49458BB}">
                  <c15:dlblFieldTable>
                    <c15:dlblFTEntry>
                      <c15:txfldGUID>{E8486006-1BF3-484D-BACA-173574B89ADE}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10-441A-8D10-27E676294593}"/>
                </c:ext>
                <c:ext xmlns:c15="http://schemas.microsoft.com/office/drawing/2012/chart" uri="{CE6537A1-D6FC-4f65-9D91-7224C49458BB}">
                  <c15:dlblFieldTable>
                    <c15:dlblFTEntry>
                      <c15:txfldGUID>{000C72F7-B4EF-4F6C-9218-17C926A40C76}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10-441A-8D10-27E676294593}"/>
                </c:ext>
                <c:ext xmlns:c15="http://schemas.microsoft.com/office/drawing/2012/chart" uri="{CE6537A1-D6FC-4f65-9D91-7224C49458BB}">
                  <c15:dlblFieldTable>
                    <c15:dlblFTEntry>
                      <c15:txfldGUID>{245F9A54-9A2C-4284-A725-A31194F6275B}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10-441A-8D10-27E676294593}"/>
                </c:ext>
                <c:ext xmlns:c15="http://schemas.microsoft.com/office/drawing/2012/chart" uri="{CE6537A1-D6FC-4f65-9D91-7224C49458BB}">
                  <c15:dlblFieldTable>
                    <c15:dlblFTEntry>
                      <c15:txfldGUID>{964E9B59-8170-4D6F-B743-1B9993A3E2B1}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10-441A-8D10-27E676294593}"/>
                </c:ext>
                <c:ext xmlns:c15="http://schemas.microsoft.com/office/drawing/2012/chart" uri="{CE6537A1-D6FC-4f65-9D91-7224C49458BB}">
                  <c15:dlblFieldTable>
                    <c15:dlblFTEntry>
                      <c15:txfldGUID>{69B499DB-1EDE-448D-A5F8-1DBAC99A0418}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10-441A-8D10-27E676294593}"/>
                </c:ext>
                <c:ext xmlns:c15="http://schemas.microsoft.com/office/drawing/2012/chart" uri="{CE6537A1-D6FC-4f65-9D91-7224C49458BB}">
                  <c15:dlblFieldTable>
                    <c15:dlblFTEntry>
                      <c15:txfldGUID>{C3C17B9D-13B7-435F-8ED4-699B408ECDA9}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10-441A-8D10-27E676294593}"/>
                </c:ext>
                <c:ext xmlns:c15="http://schemas.microsoft.com/office/drawing/2012/chart" uri="{CE6537A1-D6FC-4f65-9D91-7224C49458BB}">
                  <c15:dlblFieldTable>
                    <c15:dlblFTEntry>
                      <c15:txfldGUID>{C1CA8E45-34A8-4084-9881-75F10390CA9E}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10-441A-8D10-27E676294593}"/>
                </c:ext>
                <c:ext xmlns:c15="http://schemas.microsoft.com/office/drawing/2012/chart" uri="{CE6537A1-D6FC-4f65-9D91-7224C49458BB}">
                  <c15:dlblFieldTable>
                    <c15:dlblFTEntry>
                      <c15:txfldGUID>{C7C6549F-9C08-4FAE-A619-1F66C5F48FA7}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10-441A-8D10-27E676294593}"/>
                </c:ext>
                <c:ext xmlns:c15="http://schemas.microsoft.com/office/drawing/2012/chart" uri="{CE6537A1-D6FC-4f65-9D91-7224C49458BB}">
                  <c15:dlblFieldTable>
                    <c15:dlblFTEntry>
                      <c15:txfldGUID>{2E2273A7-D4AB-48FA-88EC-ED228FA3E622}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xmlns:c16r2="http://schemas.microsoft.com/office/drawing/2015/06/chart">
            <c:ext xmlns:c16="http://schemas.microsoft.com/office/drawing/2014/chart" uri="{C3380CC4-5D6E-409C-BE32-E72D297353CC}">
              <c16:uniqueId val="{00000013-C010-441A-8D10-27E676294593}"/>
            </c:ext>
          </c:extLst>
        </c:ser>
        <c:dLbls>
          <c:showLegendKey val="0"/>
          <c:showVal val="1"/>
          <c:showCatName val="0"/>
          <c:showSerName val="0"/>
          <c:showPercent val="0"/>
          <c:showBubbleSize val="0"/>
        </c:dLbls>
        <c:axId val="364606448"/>
        <c:axId val="364605272"/>
      </c:scatterChart>
      <c:valAx>
        <c:axId val="364606448"/>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605272"/>
        <c:crosses val="autoZero"/>
        <c:crossBetween val="midCat"/>
      </c:valAx>
      <c:valAx>
        <c:axId val="36460527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4606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公営企業に対する繰出金が減少（準元利償還金の減）するとともに、標準財政規模の増加により、単年度の実質公債費比率は前年度より改善した。</a:t>
          </a:r>
        </a:p>
        <a:p>
          <a:r>
            <a:rPr kumimoji="1" lang="ja-JP" altLang="en-US" sz="1300">
              <a:latin typeface="ＭＳ ゴシック" pitchFamily="49" charset="-128"/>
              <a:ea typeface="ＭＳ ゴシック" pitchFamily="49" charset="-128"/>
            </a:rPr>
            <a:t>　また、３か年の平均値により算定される実質公債費比率は、</a:t>
          </a:r>
          <a:r>
            <a:rPr kumimoji="1" lang="en-US" altLang="ja-JP" sz="1300">
              <a:latin typeface="ＭＳ ゴシック" pitchFamily="49" charset="-128"/>
              <a:ea typeface="ＭＳ ゴシック" pitchFamily="49" charset="-128"/>
            </a:rPr>
            <a:t>H30-R2</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比率</a:t>
          </a:r>
          <a:r>
            <a:rPr kumimoji="1" lang="en-US" altLang="ja-JP" sz="1300">
              <a:latin typeface="ＭＳ ゴシック" pitchFamily="49" charset="-128"/>
              <a:ea typeface="ＭＳ ゴシック" pitchFamily="49" charset="-128"/>
            </a:rPr>
            <a:t>8.2</a:t>
          </a:r>
          <a:r>
            <a:rPr kumimoji="1" lang="ja-JP" altLang="en-US" sz="1300">
              <a:latin typeface="ＭＳ ゴシック" pitchFamily="49" charset="-128"/>
              <a:ea typeface="ＭＳ ゴシック" pitchFamily="49" charset="-128"/>
            </a:rPr>
            <a:t>に対し、</a:t>
          </a:r>
          <a:r>
            <a:rPr kumimoji="1" lang="en-US" altLang="ja-JP" sz="1300">
              <a:latin typeface="ＭＳ ゴシック" pitchFamily="49" charset="-128"/>
              <a:ea typeface="ＭＳ ゴシック" pitchFamily="49" charset="-128"/>
            </a:rPr>
            <a:t>H31-R3</a:t>
          </a:r>
          <a:r>
            <a:rPr kumimoji="1" lang="ja-JP" altLang="en-US" sz="1300">
              <a:latin typeface="ＭＳ ゴシック" pitchFamily="49" charset="-128"/>
              <a:ea typeface="ＭＳ ゴシック" pitchFamily="49" charset="-128"/>
            </a:rPr>
            <a:t>の３か年平均値を用いた</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比率は</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となり、前年度比で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一般会計等に係る地方債の現在高や公営企業債等繰入見込額、組合負担等見込額の減少を要因とし、将来負担額は減少した。</a:t>
          </a:r>
        </a:p>
        <a:p>
          <a:r>
            <a:rPr kumimoji="1" lang="ja-JP" altLang="en-US" sz="1300">
              <a:latin typeface="ＭＳ ゴシック" pitchFamily="49" charset="-128"/>
              <a:ea typeface="ＭＳ ゴシック" pitchFamily="49" charset="-128"/>
            </a:rPr>
            <a:t>　また、財政調整基金等の積立により充当可能基金が増加したため、充当可能財源等は増加した。その結果、将来負担比率が改善した。</a:t>
          </a:r>
        </a:p>
        <a:p>
          <a:r>
            <a:rPr kumimoji="1" lang="ja-JP" altLang="en-US" sz="1300">
              <a:latin typeface="ＭＳ ゴシック" pitchFamily="49" charset="-128"/>
              <a:ea typeface="ＭＳ ゴシック" pitchFamily="49" charset="-128"/>
            </a:rPr>
            <a:t>　今後、リニア関連事業や公共施設の統廃合、大規模修繕等が予定されているため、地方債残高の増加や、充当可能基金の減少等が想定さていることから、この先数年は将来負担比率は悪化するものと見込まれる。</a:t>
          </a:r>
        </a:p>
        <a:p>
          <a:r>
            <a:rPr kumimoji="1" lang="ja-JP" altLang="en-US" sz="1300">
              <a:latin typeface="ＭＳ ゴシック" pitchFamily="49" charset="-128"/>
              <a:ea typeface="ＭＳ ゴシック" pitchFamily="49" charset="-128"/>
            </a:rPr>
            <a:t>　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リニア関連事業や既存公共施設の統廃合、大規模修繕などの大型建設事業が予定され多額の費用を要することから、引き続き厳しい財政運営を余儀なくされ、中期的には基金は減少傾向となる見込みである。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一方で災害対応などの緊急的な財政出動にも備える必要があることから、適切な基金の管理・運用に努める。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千円を積み立て、地域公共交通活性化協議会負担金などの財源に充てるため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千円及び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東海からの補償金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597,216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200,236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259,757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既存公共施設の統廃合、大規模修繕</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近年、有形固定資産減価償却率については類似団体内平均値と比較し高い水準で推移していたが、市庁舎整備事業や小学校建設事業、給食センター建設事業等の大型建設事業が影響し、令和元年度に類似団体内平均値を下回った。今後も公共施設等の老朽化が進む中、平成３０年度に策定（令和４年３月改訂）した公共施設等の個別施設計画に基づき、効率的な公共施設マネジメントを行っていく。 </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4"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6" name="フローチャート: 判断 75"/>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8" name="フローチャート: 判断 77"/>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5" name="楕円 84"/>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86" name="有形固定資産減価償却率該当値テキスト"/>
        <xdr:cNvSpPr txBox="1"/>
      </xdr:nvSpPr>
      <xdr:spPr>
        <a:xfrm>
          <a:off x="4813300" y="573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7" name="楕円 86"/>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30</xdr:row>
      <xdr:rowOff>15694</xdr:rowOff>
    </xdr:to>
    <xdr:cxnSp macro="">
      <xdr:nvCxnSpPr>
        <xdr:cNvPr id="88" name="直線コネクタ 87"/>
        <xdr:cNvCxnSpPr/>
      </xdr:nvCxnSpPr>
      <xdr:spPr>
        <a:xfrm>
          <a:off x="4051300" y="587520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9" name="楕円 88"/>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131626</xdr:rowOff>
    </xdr:to>
    <xdr:cxnSp macro="">
      <xdr:nvCxnSpPr>
        <xdr:cNvPr id="90" name="直線コネクタ 89"/>
        <xdr:cNvCxnSpPr/>
      </xdr:nvCxnSpPr>
      <xdr:spPr>
        <a:xfrm>
          <a:off x="3289300" y="585052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1" name="楕円 90"/>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30</xdr:row>
      <xdr:rowOff>40368</xdr:rowOff>
    </xdr:to>
    <xdr:cxnSp macro="">
      <xdr:nvCxnSpPr>
        <xdr:cNvPr id="92" name="直線コネクタ 91"/>
        <xdr:cNvCxnSpPr/>
      </xdr:nvCxnSpPr>
      <xdr:spPr>
        <a:xfrm flipV="1">
          <a:off x="2527300" y="585052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3" name="楕円 92"/>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40368</xdr:rowOff>
    </xdr:to>
    <xdr:cxnSp macro="">
      <xdr:nvCxnSpPr>
        <xdr:cNvPr id="94" name="直線コネクタ 93"/>
        <xdr:cNvCxnSpPr/>
      </xdr:nvCxnSpPr>
      <xdr:spPr>
        <a:xfrm>
          <a:off x="1765300" y="591838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5"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6"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7"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8"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99"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0"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82295</xdr:rowOff>
    </xdr:from>
    <xdr:ext cx="405111" cy="259045"/>
    <xdr:sp macro="" textlink="">
      <xdr:nvSpPr>
        <xdr:cNvPr id="101" name="n_3mainValue有形固定資産減価償却率"/>
        <xdr:cNvSpPr txBox="1"/>
      </xdr:nvSpPr>
      <xdr:spPr>
        <a:xfrm>
          <a:off x="2324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45283</xdr:rowOff>
    </xdr:from>
    <xdr:ext cx="405111" cy="259045"/>
    <xdr:sp macro="" textlink="">
      <xdr:nvSpPr>
        <xdr:cNvPr id="102" name="n_4mainValue有形固定資産減価償却率"/>
        <xdr:cNvSpPr txBox="1"/>
      </xdr:nvSpPr>
      <xdr:spPr>
        <a:xfrm>
          <a:off x="1562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大型建設事業が多く実施されたことにより地方債残高が増加し、令和元年度に類似団体内平均値を上回ったが、令和３年度は経常一般財源が増加したことが主な要因となり大きく減少し、類似団体平均を下回った。</a:t>
          </a:r>
          <a:endParaRPr lang="ja-JP" altLang="ja-JP" sz="1000">
            <a:effectLst/>
          </a:endParaRPr>
        </a:p>
        <a:p>
          <a:r>
            <a:rPr kumimoji="1" lang="ja-JP" altLang="ja-JP" sz="1000">
              <a:solidFill>
                <a:schemeClr val="dk1"/>
              </a:solidFill>
              <a:effectLst/>
              <a:latin typeface="+mn-lt"/>
              <a:ea typeface="+mn-ea"/>
              <a:cs typeface="+mn-cs"/>
            </a:rPr>
            <a:t>今後は老朽化した施設の維持修繕事業等が計画されており、地方債残高の増加が見込まれることから、引き続き事務事業の見直し等を行い地方債の抑制、基金残高の維持に努めていく。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0" name="フローチャート: 判断 139"/>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1" name="フローチャート: 判断 140"/>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2" name="フローチャート: 判断 141"/>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22945</xdr:rowOff>
    </xdr:from>
    <xdr:to>
      <xdr:col>76</xdr:col>
      <xdr:colOff>73025</xdr:colOff>
      <xdr:row>29</xdr:row>
      <xdr:rowOff>124545</xdr:rowOff>
    </xdr:to>
    <xdr:sp macro="" textlink="">
      <xdr:nvSpPr>
        <xdr:cNvPr id="148" name="楕円 147"/>
        <xdr:cNvSpPr/>
      </xdr:nvSpPr>
      <xdr:spPr>
        <a:xfrm>
          <a:off x="14744700" y="57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45822</xdr:rowOff>
    </xdr:from>
    <xdr:ext cx="469744" cy="259045"/>
    <xdr:sp macro="" textlink="">
      <xdr:nvSpPr>
        <xdr:cNvPr id="149" name="債務償還比率該当値テキスト"/>
        <xdr:cNvSpPr txBox="1"/>
      </xdr:nvSpPr>
      <xdr:spPr>
        <a:xfrm>
          <a:off x="14846300" y="56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66506</xdr:rowOff>
    </xdr:from>
    <xdr:to>
      <xdr:col>72</xdr:col>
      <xdr:colOff>123825</xdr:colOff>
      <xdr:row>31</xdr:row>
      <xdr:rowOff>168106</xdr:rowOff>
    </xdr:to>
    <xdr:sp macro="" textlink="">
      <xdr:nvSpPr>
        <xdr:cNvPr id="150" name="楕円 149"/>
        <xdr:cNvSpPr/>
      </xdr:nvSpPr>
      <xdr:spPr>
        <a:xfrm>
          <a:off x="140335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73745</xdr:rowOff>
    </xdr:from>
    <xdr:to>
      <xdr:col>76</xdr:col>
      <xdr:colOff>22225</xdr:colOff>
      <xdr:row>31</xdr:row>
      <xdr:rowOff>117306</xdr:rowOff>
    </xdr:to>
    <xdr:cxnSp macro="">
      <xdr:nvCxnSpPr>
        <xdr:cNvPr id="151" name="直線コネクタ 150"/>
        <xdr:cNvCxnSpPr/>
      </xdr:nvCxnSpPr>
      <xdr:spPr>
        <a:xfrm flipV="1">
          <a:off x="14084300" y="5817320"/>
          <a:ext cx="711200" cy="3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126958</xdr:rowOff>
    </xdr:from>
    <xdr:to>
      <xdr:col>68</xdr:col>
      <xdr:colOff>123825</xdr:colOff>
      <xdr:row>32</xdr:row>
      <xdr:rowOff>57108</xdr:rowOff>
    </xdr:to>
    <xdr:sp macro="" textlink="">
      <xdr:nvSpPr>
        <xdr:cNvPr id="152" name="楕円 151"/>
        <xdr:cNvSpPr/>
      </xdr:nvSpPr>
      <xdr:spPr>
        <a:xfrm>
          <a:off x="13271500" y="62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117306</xdr:rowOff>
    </xdr:from>
    <xdr:to>
      <xdr:col>72</xdr:col>
      <xdr:colOff>73025</xdr:colOff>
      <xdr:row>32</xdr:row>
      <xdr:rowOff>6308</xdr:rowOff>
    </xdr:to>
    <xdr:cxnSp macro="">
      <xdr:nvCxnSpPr>
        <xdr:cNvPr id="153" name="直線コネクタ 152"/>
        <xdr:cNvCxnSpPr/>
      </xdr:nvCxnSpPr>
      <xdr:spPr>
        <a:xfrm flipV="1">
          <a:off x="13322300" y="620378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154115</xdr:rowOff>
    </xdr:from>
    <xdr:to>
      <xdr:col>64</xdr:col>
      <xdr:colOff>123825</xdr:colOff>
      <xdr:row>31</xdr:row>
      <xdr:rowOff>84265</xdr:rowOff>
    </xdr:to>
    <xdr:sp macro="" textlink="">
      <xdr:nvSpPr>
        <xdr:cNvPr id="154" name="楕円 153"/>
        <xdr:cNvSpPr/>
      </xdr:nvSpPr>
      <xdr:spPr>
        <a:xfrm>
          <a:off x="12509500" y="6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33465</xdr:rowOff>
    </xdr:from>
    <xdr:to>
      <xdr:col>68</xdr:col>
      <xdr:colOff>73025</xdr:colOff>
      <xdr:row>32</xdr:row>
      <xdr:rowOff>6308</xdr:rowOff>
    </xdr:to>
    <xdr:cxnSp macro="">
      <xdr:nvCxnSpPr>
        <xdr:cNvPr id="155" name="直線コネクタ 154"/>
        <xdr:cNvCxnSpPr/>
      </xdr:nvCxnSpPr>
      <xdr:spPr>
        <a:xfrm>
          <a:off x="12560300" y="6119940"/>
          <a:ext cx="7620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38068</xdr:rowOff>
    </xdr:from>
    <xdr:to>
      <xdr:col>60</xdr:col>
      <xdr:colOff>123825</xdr:colOff>
      <xdr:row>30</xdr:row>
      <xdr:rowOff>139668</xdr:rowOff>
    </xdr:to>
    <xdr:sp macro="" textlink="">
      <xdr:nvSpPr>
        <xdr:cNvPr id="156" name="楕円 155"/>
        <xdr:cNvSpPr/>
      </xdr:nvSpPr>
      <xdr:spPr>
        <a:xfrm>
          <a:off x="11747500" y="59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88868</xdr:rowOff>
    </xdr:from>
    <xdr:to>
      <xdr:col>64</xdr:col>
      <xdr:colOff>73025</xdr:colOff>
      <xdr:row>31</xdr:row>
      <xdr:rowOff>33465</xdr:rowOff>
    </xdr:to>
    <xdr:cxnSp macro="">
      <xdr:nvCxnSpPr>
        <xdr:cNvPr id="157" name="直線コネクタ 156"/>
        <xdr:cNvCxnSpPr/>
      </xdr:nvCxnSpPr>
      <xdr:spPr>
        <a:xfrm>
          <a:off x="11798300" y="6003893"/>
          <a:ext cx="762000" cy="1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8"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9"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0"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1" name="n_4aveValue債務償還比率"/>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159233</xdr:rowOff>
    </xdr:from>
    <xdr:ext cx="469744" cy="259045"/>
    <xdr:sp macro="" textlink="">
      <xdr:nvSpPr>
        <xdr:cNvPr id="162" name="n_1mainValue債務償還比率"/>
        <xdr:cNvSpPr txBox="1"/>
      </xdr:nvSpPr>
      <xdr:spPr>
        <a:xfrm>
          <a:off x="13836727" y="62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48235</xdr:rowOff>
    </xdr:from>
    <xdr:ext cx="469744" cy="259045"/>
    <xdr:sp macro="" textlink="">
      <xdr:nvSpPr>
        <xdr:cNvPr id="163" name="n_2mainValue債務償還比率"/>
        <xdr:cNvSpPr txBox="1"/>
      </xdr:nvSpPr>
      <xdr:spPr>
        <a:xfrm>
          <a:off x="13087427" y="63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100792</xdr:rowOff>
    </xdr:from>
    <xdr:ext cx="469744" cy="259045"/>
    <xdr:sp macro="" textlink="">
      <xdr:nvSpPr>
        <xdr:cNvPr id="164" name="n_3mainValue債務償還比率"/>
        <xdr:cNvSpPr txBox="1"/>
      </xdr:nvSpPr>
      <xdr:spPr>
        <a:xfrm>
          <a:off x="12325427" y="584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156195</xdr:rowOff>
    </xdr:from>
    <xdr:ext cx="469744" cy="259045"/>
    <xdr:sp macro="" textlink="">
      <xdr:nvSpPr>
        <xdr:cNvPr id="165" name="n_4mainValue債務償還比率"/>
        <xdr:cNvSpPr txBox="1"/>
      </xdr:nvSpPr>
      <xdr:spPr>
        <a:xfrm>
          <a:off x="11563427" y="572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23512</xdr:rowOff>
    </xdr:from>
    <xdr:ext cx="405111" cy="259045"/>
    <xdr:sp macro="" textlink="">
      <xdr:nvSpPr>
        <xdr:cNvPr id="74" name="【道路】&#10;有形固定資産減価償却率該当値テキスト"/>
        <xdr:cNvSpPr txBox="1"/>
      </xdr:nvSpPr>
      <xdr:spPr>
        <a:xfrm>
          <a:off x="4673600"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5" name="楕円 74"/>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51435</xdr:rowOff>
    </xdr:to>
    <xdr:cxnSp macro="">
      <xdr:nvCxnSpPr>
        <xdr:cNvPr id="76" name="直線コネクタ 75"/>
        <xdr:cNvCxnSpPr/>
      </xdr:nvCxnSpPr>
      <xdr:spPr>
        <a:xfrm>
          <a:off x="3797300" y="65303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15240</xdr:rowOff>
    </xdr:to>
    <xdr:cxnSp macro="">
      <xdr:nvCxnSpPr>
        <xdr:cNvPr id="78" name="直線コネクタ 77"/>
        <xdr:cNvCxnSpPr/>
      </xdr:nvCxnSpPr>
      <xdr:spPr>
        <a:xfrm>
          <a:off x="2908300" y="6494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150495</xdr:rowOff>
    </xdr:to>
    <xdr:cxnSp macro="">
      <xdr:nvCxnSpPr>
        <xdr:cNvPr id="80" name="直線コネクタ 79"/>
        <xdr:cNvCxnSpPr/>
      </xdr:nvCxnSpPr>
      <xdr:spPr>
        <a:xfrm>
          <a:off x="2019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114300</xdr:rowOff>
    </xdr:to>
    <xdr:cxnSp macro="">
      <xdr:nvCxnSpPr>
        <xdr:cNvPr id="82" name="直線コネクタ 81"/>
        <xdr:cNvCxnSpPr/>
      </xdr:nvCxnSpPr>
      <xdr:spPr>
        <a:xfrm>
          <a:off x="1130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57167</xdr:rowOff>
    </xdr:from>
    <xdr:ext cx="405111" cy="259045"/>
    <xdr:sp macro="" textlink="">
      <xdr:nvSpPr>
        <xdr:cNvPr id="87" name="n_1mainValue【道路】&#10;有形固定資産減価償却率"/>
        <xdr:cNvSpPr txBox="1"/>
      </xdr:nvSpPr>
      <xdr:spPr>
        <a:xfrm>
          <a:off x="3582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88" name="n_2mainValue【道路】&#10;有形固定資産減価償却率"/>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9" name="n_3mainValue【道路】&#10;有形固定資産減価償却率"/>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90" name="n_4main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86599</xdr:rowOff>
    </xdr:from>
    <xdr:to>
      <xdr:col>55</xdr:col>
      <xdr:colOff>50800</xdr:colOff>
      <xdr:row>40</xdr:row>
      <xdr:rowOff>16749</xdr:rowOff>
    </xdr:to>
    <xdr:sp macro="" textlink="">
      <xdr:nvSpPr>
        <xdr:cNvPr id="132" name="楕円 131"/>
        <xdr:cNvSpPr/>
      </xdr:nvSpPr>
      <xdr:spPr>
        <a:xfrm>
          <a:off x="10426700" y="67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65026</xdr:rowOff>
    </xdr:from>
    <xdr:ext cx="534377" cy="259045"/>
    <xdr:sp macro="" textlink="">
      <xdr:nvSpPr>
        <xdr:cNvPr id="133" name="【道路】&#10;一人当たり延長該当値テキスト"/>
        <xdr:cNvSpPr txBox="1"/>
      </xdr:nvSpPr>
      <xdr:spPr>
        <a:xfrm>
          <a:off x="10515600" y="67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89800</xdr:rowOff>
    </xdr:from>
    <xdr:to>
      <xdr:col>50</xdr:col>
      <xdr:colOff>165100</xdr:colOff>
      <xdr:row>40</xdr:row>
      <xdr:rowOff>19950</xdr:rowOff>
    </xdr:to>
    <xdr:sp macro="" textlink="">
      <xdr:nvSpPr>
        <xdr:cNvPr id="134" name="楕円 133"/>
        <xdr:cNvSpPr/>
      </xdr:nvSpPr>
      <xdr:spPr>
        <a:xfrm>
          <a:off x="9588500" y="67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137399</xdr:rowOff>
    </xdr:from>
    <xdr:to>
      <xdr:col>55</xdr:col>
      <xdr:colOff>0</xdr:colOff>
      <xdr:row>39</xdr:row>
      <xdr:rowOff>140600</xdr:rowOff>
    </xdr:to>
    <xdr:cxnSp macro="">
      <xdr:nvCxnSpPr>
        <xdr:cNvPr id="135" name="直線コネクタ 134"/>
        <xdr:cNvCxnSpPr/>
      </xdr:nvCxnSpPr>
      <xdr:spPr>
        <a:xfrm flipV="1">
          <a:off x="9639300" y="682394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90290</xdr:rowOff>
    </xdr:from>
    <xdr:to>
      <xdr:col>46</xdr:col>
      <xdr:colOff>38100</xdr:colOff>
      <xdr:row>40</xdr:row>
      <xdr:rowOff>20440</xdr:rowOff>
    </xdr:to>
    <xdr:sp macro="" textlink="">
      <xdr:nvSpPr>
        <xdr:cNvPr id="136" name="楕円 135"/>
        <xdr:cNvSpPr/>
      </xdr:nvSpPr>
      <xdr:spPr>
        <a:xfrm>
          <a:off x="8699500" y="67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140600</xdr:rowOff>
    </xdr:from>
    <xdr:to>
      <xdr:col>50</xdr:col>
      <xdr:colOff>114300</xdr:colOff>
      <xdr:row>39</xdr:row>
      <xdr:rowOff>141090</xdr:rowOff>
    </xdr:to>
    <xdr:cxnSp macro="">
      <xdr:nvCxnSpPr>
        <xdr:cNvPr id="137" name="直線コネクタ 136"/>
        <xdr:cNvCxnSpPr/>
      </xdr:nvCxnSpPr>
      <xdr:spPr>
        <a:xfrm flipV="1">
          <a:off x="8750300" y="68271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88591</xdr:rowOff>
    </xdr:from>
    <xdr:to>
      <xdr:col>41</xdr:col>
      <xdr:colOff>101600</xdr:colOff>
      <xdr:row>40</xdr:row>
      <xdr:rowOff>18741</xdr:rowOff>
    </xdr:to>
    <xdr:sp macro="" textlink="">
      <xdr:nvSpPr>
        <xdr:cNvPr id="138" name="楕円 137"/>
        <xdr:cNvSpPr/>
      </xdr:nvSpPr>
      <xdr:spPr>
        <a:xfrm>
          <a:off x="7810500" y="67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139391</xdr:rowOff>
    </xdr:from>
    <xdr:to>
      <xdr:col>45</xdr:col>
      <xdr:colOff>177800</xdr:colOff>
      <xdr:row>39</xdr:row>
      <xdr:rowOff>141090</xdr:rowOff>
    </xdr:to>
    <xdr:cxnSp macro="">
      <xdr:nvCxnSpPr>
        <xdr:cNvPr id="139" name="直線コネクタ 138"/>
        <xdr:cNvCxnSpPr/>
      </xdr:nvCxnSpPr>
      <xdr:spPr>
        <a:xfrm>
          <a:off x="7861300" y="682594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87350</xdr:rowOff>
    </xdr:from>
    <xdr:to>
      <xdr:col>36</xdr:col>
      <xdr:colOff>165100</xdr:colOff>
      <xdr:row>40</xdr:row>
      <xdr:rowOff>17500</xdr:rowOff>
    </xdr:to>
    <xdr:sp macro="" textlink="">
      <xdr:nvSpPr>
        <xdr:cNvPr id="140" name="楕円 139"/>
        <xdr:cNvSpPr/>
      </xdr:nvSpPr>
      <xdr:spPr>
        <a:xfrm>
          <a:off x="6921500" y="67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138150</xdr:rowOff>
    </xdr:from>
    <xdr:to>
      <xdr:col>41</xdr:col>
      <xdr:colOff>50800</xdr:colOff>
      <xdr:row>39</xdr:row>
      <xdr:rowOff>139391</xdr:rowOff>
    </xdr:to>
    <xdr:cxnSp macro="">
      <xdr:nvCxnSpPr>
        <xdr:cNvPr id="141" name="直線コネクタ 140"/>
        <xdr:cNvCxnSpPr/>
      </xdr:nvCxnSpPr>
      <xdr:spPr>
        <a:xfrm>
          <a:off x="6972300" y="682470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11077</xdr:rowOff>
    </xdr:from>
    <xdr:ext cx="534377" cy="259045"/>
    <xdr:sp macro="" textlink="">
      <xdr:nvSpPr>
        <xdr:cNvPr id="146" name="n_1mainValue【道路】&#10;一人当たり延長"/>
        <xdr:cNvSpPr txBox="1"/>
      </xdr:nvSpPr>
      <xdr:spPr>
        <a:xfrm>
          <a:off x="9359411" y="68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11567</xdr:rowOff>
    </xdr:from>
    <xdr:ext cx="534377" cy="259045"/>
    <xdr:sp macro="" textlink="">
      <xdr:nvSpPr>
        <xdr:cNvPr id="147" name="n_2mainValue【道路】&#10;一人当たり延長"/>
        <xdr:cNvSpPr txBox="1"/>
      </xdr:nvSpPr>
      <xdr:spPr>
        <a:xfrm>
          <a:off x="8483111" y="68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9868</xdr:rowOff>
    </xdr:from>
    <xdr:ext cx="534377" cy="259045"/>
    <xdr:sp macro="" textlink="">
      <xdr:nvSpPr>
        <xdr:cNvPr id="148" name="n_3mainValue【道路】&#10;一人当たり延長"/>
        <xdr:cNvSpPr txBox="1"/>
      </xdr:nvSpPr>
      <xdr:spPr>
        <a:xfrm>
          <a:off x="7594111" y="686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8627</xdr:rowOff>
    </xdr:from>
    <xdr:ext cx="534377" cy="259045"/>
    <xdr:sp macro="" textlink="">
      <xdr:nvSpPr>
        <xdr:cNvPr id="149" name="n_4mainValue【道路】&#10;一人当たり延長"/>
        <xdr:cNvSpPr txBox="1"/>
      </xdr:nvSpPr>
      <xdr:spPr>
        <a:xfrm>
          <a:off x="6705111" y="68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1" name="楕円 190"/>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2" name="【橋りょう・トンネル】&#10;有形固定資産減価償却率該当値テキスト"/>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3" name="楕円 192"/>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11430</xdr:rowOff>
    </xdr:to>
    <xdr:cxnSp macro="">
      <xdr:nvCxnSpPr>
        <xdr:cNvPr id="194" name="直線コネクタ 193"/>
        <xdr:cNvCxnSpPr/>
      </xdr:nvCxnSpPr>
      <xdr:spPr>
        <a:xfrm>
          <a:off x="3797300" y="104502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5" name="楕円 194"/>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163285</xdr:rowOff>
    </xdr:to>
    <xdr:cxnSp macro="">
      <xdr:nvCxnSpPr>
        <xdr:cNvPr id="196" name="直線コネクタ 195"/>
        <xdr:cNvCxnSpPr/>
      </xdr:nvCxnSpPr>
      <xdr:spPr>
        <a:xfrm>
          <a:off x="2908300" y="104241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7" name="楕円 196"/>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137160</xdr:rowOff>
    </xdr:to>
    <xdr:cxnSp macro="">
      <xdr:nvCxnSpPr>
        <xdr:cNvPr id="198" name="直線コネクタ 197"/>
        <xdr:cNvCxnSpPr/>
      </xdr:nvCxnSpPr>
      <xdr:spPr>
        <a:xfrm>
          <a:off x="2019300" y="104192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9" name="楕円 198"/>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132262</xdr:rowOff>
    </xdr:to>
    <xdr:cxnSp macro="">
      <xdr:nvCxnSpPr>
        <xdr:cNvPr id="200" name="直線コネクタ 199"/>
        <xdr:cNvCxnSpPr/>
      </xdr:nvCxnSpPr>
      <xdr:spPr>
        <a:xfrm>
          <a:off x="1130300" y="104013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5" name="n_1main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6" name="n_2mainValue【橋りょう・トンネ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7" name="n_3main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8" name="n_4mainValue【橋りょう・トンネ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53412</xdr:rowOff>
    </xdr:from>
    <xdr:to>
      <xdr:col>55</xdr:col>
      <xdr:colOff>50800</xdr:colOff>
      <xdr:row>62</xdr:row>
      <xdr:rowOff>155012</xdr:rowOff>
    </xdr:to>
    <xdr:sp macro="" textlink="">
      <xdr:nvSpPr>
        <xdr:cNvPr id="250" name="楕円 249"/>
        <xdr:cNvSpPr/>
      </xdr:nvSpPr>
      <xdr:spPr>
        <a:xfrm>
          <a:off x="10426700" y="106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31839</xdr:rowOff>
    </xdr:from>
    <xdr:ext cx="599010" cy="259045"/>
    <xdr:sp macro="" textlink="">
      <xdr:nvSpPr>
        <xdr:cNvPr id="251" name="【橋りょう・トンネル】&#10;一人当たり有形固定資産（償却資産）額該当値テキスト"/>
        <xdr:cNvSpPr txBox="1"/>
      </xdr:nvSpPr>
      <xdr:spPr>
        <a:xfrm>
          <a:off x="10515600" y="106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57896</xdr:rowOff>
    </xdr:from>
    <xdr:to>
      <xdr:col>50</xdr:col>
      <xdr:colOff>165100</xdr:colOff>
      <xdr:row>62</xdr:row>
      <xdr:rowOff>159496</xdr:rowOff>
    </xdr:to>
    <xdr:sp macro="" textlink="">
      <xdr:nvSpPr>
        <xdr:cNvPr id="252" name="楕円 251"/>
        <xdr:cNvSpPr/>
      </xdr:nvSpPr>
      <xdr:spPr>
        <a:xfrm>
          <a:off x="9588500" y="106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104212</xdr:rowOff>
    </xdr:from>
    <xdr:to>
      <xdr:col>55</xdr:col>
      <xdr:colOff>0</xdr:colOff>
      <xdr:row>62</xdr:row>
      <xdr:rowOff>108696</xdr:rowOff>
    </xdr:to>
    <xdr:cxnSp macro="">
      <xdr:nvCxnSpPr>
        <xdr:cNvPr id="253" name="直線コネクタ 252"/>
        <xdr:cNvCxnSpPr/>
      </xdr:nvCxnSpPr>
      <xdr:spPr>
        <a:xfrm flipV="1">
          <a:off x="9639300" y="10734112"/>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58272</xdr:rowOff>
    </xdr:from>
    <xdr:to>
      <xdr:col>46</xdr:col>
      <xdr:colOff>38100</xdr:colOff>
      <xdr:row>62</xdr:row>
      <xdr:rowOff>159872</xdr:rowOff>
    </xdr:to>
    <xdr:sp macro="" textlink="">
      <xdr:nvSpPr>
        <xdr:cNvPr id="254" name="楕円 253"/>
        <xdr:cNvSpPr/>
      </xdr:nvSpPr>
      <xdr:spPr>
        <a:xfrm>
          <a:off x="8699500" y="106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108696</xdr:rowOff>
    </xdr:from>
    <xdr:to>
      <xdr:col>50</xdr:col>
      <xdr:colOff>114300</xdr:colOff>
      <xdr:row>62</xdr:row>
      <xdr:rowOff>109072</xdr:rowOff>
    </xdr:to>
    <xdr:cxnSp macro="">
      <xdr:nvCxnSpPr>
        <xdr:cNvPr id="255" name="直線コネクタ 254"/>
        <xdr:cNvCxnSpPr/>
      </xdr:nvCxnSpPr>
      <xdr:spPr>
        <a:xfrm flipV="1">
          <a:off x="8750300" y="1073859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65143</xdr:rowOff>
    </xdr:from>
    <xdr:to>
      <xdr:col>41</xdr:col>
      <xdr:colOff>101600</xdr:colOff>
      <xdr:row>62</xdr:row>
      <xdr:rowOff>166743</xdr:rowOff>
    </xdr:to>
    <xdr:sp macro="" textlink="">
      <xdr:nvSpPr>
        <xdr:cNvPr id="256" name="楕円 255"/>
        <xdr:cNvSpPr/>
      </xdr:nvSpPr>
      <xdr:spPr>
        <a:xfrm>
          <a:off x="7810500" y="106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109072</xdr:rowOff>
    </xdr:from>
    <xdr:to>
      <xdr:col>45</xdr:col>
      <xdr:colOff>177800</xdr:colOff>
      <xdr:row>62</xdr:row>
      <xdr:rowOff>115943</xdr:rowOff>
    </xdr:to>
    <xdr:cxnSp macro="">
      <xdr:nvCxnSpPr>
        <xdr:cNvPr id="257" name="直線コネクタ 256"/>
        <xdr:cNvCxnSpPr/>
      </xdr:nvCxnSpPr>
      <xdr:spPr>
        <a:xfrm flipV="1">
          <a:off x="7861300" y="10738972"/>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67081</xdr:rowOff>
    </xdr:from>
    <xdr:to>
      <xdr:col>36</xdr:col>
      <xdr:colOff>165100</xdr:colOff>
      <xdr:row>62</xdr:row>
      <xdr:rowOff>168681</xdr:rowOff>
    </xdr:to>
    <xdr:sp macro="" textlink="">
      <xdr:nvSpPr>
        <xdr:cNvPr id="258" name="楕円 257"/>
        <xdr:cNvSpPr/>
      </xdr:nvSpPr>
      <xdr:spPr>
        <a:xfrm>
          <a:off x="6921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115943</xdr:rowOff>
    </xdr:from>
    <xdr:to>
      <xdr:col>41</xdr:col>
      <xdr:colOff>50800</xdr:colOff>
      <xdr:row>62</xdr:row>
      <xdr:rowOff>117881</xdr:rowOff>
    </xdr:to>
    <xdr:cxnSp macro="">
      <xdr:nvCxnSpPr>
        <xdr:cNvPr id="259" name="直線コネクタ 258"/>
        <xdr:cNvCxnSpPr/>
      </xdr:nvCxnSpPr>
      <xdr:spPr>
        <a:xfrm flipV="1">
          <a:off x="6972300" y="107458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150623</xdr:rowOff>
    </xdr:from>
    <xdr:ext cx="599010" cy="259045"/>
    <xdr:sp macro="" textlink="">
      <xdr:nvSpPr>
        <xdr:cNvPr id="264" name="n_1mainValue【橋りょう・トンネル】&#10;一人当たり有形固定資産（償却資産）額"/>
        <xdr:cNvSpPr txBox="1"/>
      </xdr:nvSpPr>
      <xdr:spPr>
        <a:xfrm>
          <a:off x="9327095" y="1078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150999</xdr:rowOff>
    </xdr:from>
    <xdr:ext cx="599010" cy="259045"/>
    <xdr:sp macro="" textlink="">
      <xdr:nvSpPr>
        <xdr:cNvPr id="265" name="n_2mainValue【橋りょう・トンネル】&#10;一人当たり有形固定資産（償却資産）額"/>
        <xdr:cNvSpPr txBox="1"/>
      </xdr:nvSpPr>
      <xdr:spPr>
        <a:xfrm>
          <a:off x="8450795" y="107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157870</xdr:rowOff>
    </xdr:from>
    <xdr:ext cx="599010" cy="259045"/>
    <xdr:sp macro="" textlink="">
      <xdr:nvSpPr>
        <xdr:cNvPr id="266" name="n_3mainValue【橋りょう・トンネル】&#10;一人当たり有形固定資産（償却資産）額"/>
        <xdr:cNvSpPr txBox="1"/>
      </xdr:nvSpPr>
      <xdr:spPr>
        <a:xfrm>
          <a:off x="7561795" y="1078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159808</xdr:rowOff>
    </xdr:from>
    <xdr:ext cx="599010" cy="259045"/>
    <xdr:sp macro="" textlink="">
      <xdr:nvSpPr>
        <xdr:cNvPr id="267" name="n_4mainValue【橋りょう・トンネル】&#10;一人当たり有形固定資産（償却資産）額"/>
        <xdr:cNvSpPr txBox="1"/>
      </xdr:nvSpPr>
      <xdr:spPr>
        <a:xfrm>
          <a:off x="6672795" y="107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308" name="楕円 307"/>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309" name="【公営住宅】&#10;有形固定資産減価償却率該当値テキスト"/>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10" name="楕円 309"/>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62864</xdr:rowOff>
    </xdr:to>
    <xdr:cxnSp macro="">
      <xdr:nvCxnSpPr>
        <xdr:cNvPr id="311" name="直線コネクタ 310"/>
        <xdr:cNvCxnSpPr/>
      </xdr:nvCxnSpPr>
      <xdr:spPr>
        <a:xfrm>
          <a:off x="3797300" y="14434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12" name="楕円 311"/>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32386</xdr:rowOff>
    </xdr:to>
    <xdr:cxnSp macro="">
      <xdr:nvCxnSpPr>
        <xdr:cNvPr id="313" name="直線コネクタ 312"/>
        <xdr:cNvCxnSpPr/>
      </xdr:nvCxnSpPr>
      <xdr:spPr>
        <a:xfrm>
          <a:off x="2908300" y="144075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14" name="楕円 313"/>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146686</xdr:rowOff>
    </xdr:from>
    <xdr:to>
      <xdr:col>15</xdr:col>
      <xdr:colOff>50800</xdr:colOff>
      <xdr:row>84</xdr:row>
      <xdr:rowOff>5714</xdr:rowOff>
    </xdr:to>
    <xdr:cxnSp macro="">
      <xdr:nvCxnSpPr>
        <xdr:cNvPr id="315" name="直線コネクタ 314"/>
        <xdr:cNvCxnSpPr/>
      </xdr:nvCxnSpPr>
      <xdr:spPr>
        <a:xfrm>
          <a:off x="2019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6" name="楕円 315"/>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146686</xdr:rowOff>
    </xdr:to>
    <xdr:cxnSp macro="">
      <xdr:nvCxnSpPr>
        <xdr:cNvPr id="317" name="直線コネクタ 316"/>
        <xdr:cNvCxnSpPr/>
      </xdr:nvCxnSpPr>
      <xdr:spPr>
        <a:xfrm>
          <a:off x="1130300" y="143465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22"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23" name="n_2mainValue【公営住宅】&#10;有形固定資産減価償却率"/>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24" name="n_3mainValue【公営住宅】&#10;有形固定資産減価償却率"/>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5"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5" name="楕円 364"/>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6" name="【公営住宅】&#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75692</xdr:rowOff>
    </xdr:from>
    <xdr:to>
      <xdr:col>50</xdr:col>
      <xdr:colOff>165100</xdr:colOff>
      <xdr:row>86</xdr:row>
      <xdr:rowOff>5842</xdr:rowOff>
    </xdr:to>
    <xdr:sp macro="" textlink="">
      <xdr:nvSpPr>
        <xdr:cNvPr id="367" name="楕円 366"/>
        <xdr:cNvSpPr/>
      </xdr:nvSpPr>
      <xdr:spPr>
        <a:xfrm>
          <a:off x="9588500" y="146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126492</xdr:rowOff>
    </xdr:to>
    <xdr:cxnSp macro="">
      <xdr:nvCxnSpPr>
        <xdr:cNvPr id="368" name="直線コネクタ 367"/>
        <xdr:cNvCxnSpPr/>
      </xdr:nvCxnSpPr>
      <xdr:spPr>
        <a:xfrm flipV="1">
          <a:off x="9639300" y="146989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69" name="楕円 368"/>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126492</xdr:rowOff>
    </xdr:to>
    <xdr:cxnSp macro="">
      <xdr:nvCxnSpPr>
        <xdr:cNvPr id="370" name="直線コネクタ 369"/>
        <xdr:cNvCxnSpPr/>
      </xdr:nvCxnSpPr>
      <xdr:spPr>
        <a:xfrm>
          <a:off x="8750300" y="14698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73406</xdr:rowOff>
    </xdr:from>
    <xdr:to>
      <xdr:col>41</xdr:col>
      <xdr:colOff>101600</xdr:colOff>
      <xdr:row>86</xdr:row>
      <xdr:rowOff>3556</xdr:rowOff>
    </xdr:to>
    <xdr:sp macro="" textlink="">
      <xdr:nvSpPr>
        <xdr:cNvPr id="371" name="楕円 370"/>
        <xdr:cNvSpPr/>
      </xdr:nvSpPr>
      <xdr:spPr>
        <a:xfrm>
          <a:off x="7810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124206</xdr:rowOff>
    </xdr:from>
    <xdr:to>
      <xdr:col>45</xdr:col>
      <xdr:colOff>177800</xdr:colOff>
      <xdr:row>85</xdr:row>
      <xdr:rowOff>124968</xdr:rowOff>
    </xdr:to>
    <xdr:cxnSp macro="">
      <xdr:nvCxnSpPr>
        <xdr:cNvPr id="372" name="直線コネクタ 371"/>
        <xdr:cNvCxnSpPr/>
      </xdr:nvCxnSpPr>
      <xdr:spPr>
        <a:xfrm>
          <a:off x="7861300" y="146974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373" name="楕円 372"/>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123825</xdr:rowOff>
    </xdr:from>
    <xdr:to>
      <xdr:col>41</xdr:col>
      <xdr:colOff>50800</xdr:colOff>
      <xdr:row>85</xdr:row>
      <xdr:rowOff>124206</xdr:rowOff>
    </xdr:to>
    <xdr:cxnSp macro="">
      <xdr:nvCxnSpPr>
        <xdr:cNvPr id="374" name="直線コネクタ 373"/>
        <xdr:cNvCxnSpPr/>
      </xdr:nvCxnSpPr>
      <xdr:spPr>
        <a:xfrm>
          <a:off x="6972300" y="146970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168419</xdr:rowOff>
    </xdr:from>
    <xdr:ext cx="469744" cy="259045"/>
    <xdr:sp macro="" textlink="">
      <xdr:nvSpPr>
        <xdr:cNvPr id="379" name="n_1mainValue【公営住宅】&#10;一人当たり面積"/>
        <xdr:cNvSpPr txBox="1"/>
      </xdr:nvSpPr>
      <xdr:spPr>
        <a:xfrm>
          <a:off x="939172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80" name="n_2mainValue【公営住宅】&#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166133</xdr:rowOff>
    </xdr:from>
    <xdr:ext cx="469744" cy="259045"/>
    <xdr:sp macro="" textlink="">
      <xdr:nvSpPr>
        <xdr:cNvPr id="381" name="n_3mainValue【公営住宅】&#10;一人当たり面積"/>
        <xdr:cNvSpPr txBox="1"/>
      </xdr:nvSpPr>
      <xdr:spPr>
        <a:xfrm>
          <a:off x="7626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382" name="n_4mainValue【公営住宅】&#10;一人当たり面積"/>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39" name="楕円 438"/>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440" name="【認定こども園・幼稚園・保育所】&#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41" name="楕円 440"/>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83820</xdr:rowOff>
    </xdr:to>
    <xdr:cxnSp macro="">
      <xdr:nvCxnSpPr>
        <xdr:cNvPr id="442" name="直線コネクタ 441"/>
        <xdr:cNvCxnSpPr/>
      </xdr:nvCxnSpPr>
      <xdr:spPr>
        <a:xfrm>
          <a:off x="15481300" y="6568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443" name="楕円 442"/>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53340</xdr:rowOff>
    </xdr:to>
    <xdr:cxnSp macro="">
      <xdr:nvCxnSpPr>
        <xdr:cNvPr id="444" name="直線コネクタ 443"/>
        <xdr:cNvCxnSpPr/>
      </xdr:nvCxnSpPr>
      <xdr:spPr>
        <a:xfrm>
          <a:off x="14592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445" name="楕円 444"/>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20955</xdr:rowOff>
    </xdr:to>
    <xdr:cxnSp macro="">
      <xdr:nvCxnSpPr>
        <xdr:cNvPr id="446" name="直線コネクタ 445"/>
        <xdr:cNvCxnSpPr/>
      </xdr:nvCxnSpPr>
      <xdr:spPr>
        <a:xfrm>
          <a:off x="13703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447" name="楕円 446"/>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154305</xdr:rowOff>
    </xdr:from>
    <xdr:to>
      <xdr:col>71</xdr:col>
      <xdr:colOff>177800</xdr:colOff>
      <xdr:row>39</xdr:row>
      <xdr:rowOff>11430</xdr:rowOff>
    </xdr:to>
    <xdr:cxnSp macro="">
      <xdr:nvCxnSpPr>
        <xdr:cNvPr id="448" name="直線コネクタ 447"/>
        <xdr:cNvCxnSpPr/>
      </xdr:nvCxnSpPr>
      <xdr:spPr>
        <a:xfrm flipV="1">
          <a:off x="12814300" y="64979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3"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454" name="n_2mainValue【認定こども園・幼稚園・保育所】&#10;有形固定資産減価償却率"/>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455" name="n_3mainValue【認定こども園・幼稚園・保育所】&#10;有形固定資産減価償却率"/>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456" name="n_4mainValue【認定こども園・幼稚園・保育所】&#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xdr:rowOff>
    </xdr:from>
    <xdr:to>
      <xdr:col>116</xdr:col>
      <xdr:colOff>114300</xdr:colOff>
      <xdr:row>40</xdr:row>
      <xdr:rowOff>102235</xdr:rowOff>
    </xdr:to>
    <xdr:sp macro="" textlink="">
      <xdr:nvSpPr>
        <xdr:cNvPr id="496" name="楕円 495"/>
        <xdr:cNvSpPr/>
      </xdr:nvSpPr>
      <xdr:spPr>
        <a:xfrm>
          <a:off x="22110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150512</xdr:rowOff>
    </xdr:from>
    <xdr:ext cx="469744" cy="259045"/>
    <xdr:sp macro="" textlink="">
      <xdr:nvSpPr>
        <xdr:cNvPr id="497" name="【認定こども園・幼稚園・保育所】&#10;一人当たり面積該当値テキスト"/>
        <xdr:cNvSpPr txBox="1"/>
      </xdr:nvSpPr>
      <xdr:spPr>
        <a:xfrm>
          <a:off x="22199600"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8" name="楕円 497"/>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51435</xdr:rowOff>
    </xdr:from>
    <xdr:to>
      <xdr:col>116</xdr:col>
      <xdr:colOff>63500</xdr:colOff>
      <xdr:row>40</xdr:row>
      <xdr:rowOff>53340</xdr:rowOff>
    </xdr:to>
    <xdr:cxnSp macro="">
      <xdr:nvCxnSpPr>
        <xdr:cNvPr id="499" name="直線コネクタ 498"/>
        <xdr:cNvCxnSpPr/>
      </xdr:nvCxnSpPr>
      <xdr:spPr>
        <a:xfrm flipV="1">
          <a:off x="21323300" y="69094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00" name="楕円 499"/>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501" name="直線コネクタ 500"/>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02" name="楕円 501"/>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503" name="直線コネクタ 502"/>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xdr:rowOff>
    </xdr:from>
    <xdr:to>
      <xdr:col>98</xdr:col>
      <xdr:colOff>38100</xdr:colOff>
      <xdr:row>40</xdr:row>
      <xdr:rowOff>102235</xdr:rowOff>
    </xdr:to>
    <xdr:sp macro="" textlink="">
      <xdr:nvSpPr>
        <xdr:cNvPr id="504" name="楕円 503"/>
        <xdr:cNvSpPr/>
      </xdr:nvSpPr>
      <xdr:spPr>
        <a:xfrm>
          <a:off x="18605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51435</xdr:rowOff>
    </xdr:from>
    <xdr:to>
      <xdr:col>102</xdr:col>
      <xdr:colOff>114300</xdr:colOff>
      <xdr:row>40</xdr:row>
      <xdr:rowOff>53340</xdr:rowOff>
    </xdr:to>
    <xdr:cxnSp macro="">
      <xdr:nvCxnSpPr>
        <xdr:cNvPr id="505" name="直線コネクタ 504"/>
        <xdr:cNvCxnSpPr/>
      </xdr:nvCxnSpPr>
      <xdr:spPr>
        <a:xfrm>
          <a:off x="18656300" y="69094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10"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11"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12"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93362</xdr:rowOff>
    </xdr:from>
    <xdr:ext cx="469744" cy="259045"/>
    <xdr:sp macro="" textlink="">
      <xdr:nvSpPr>
        <xdr:cNvPr id="513" name="n_4mainValue【認定こども園・幼稚園・保育所】&#10;一人当たり面積"/>
        <xdr:cNvSpPr txBox="1"/>
      </xdr:nvSpPr>
      <xdr:spPr>
        <a:xfrm>
          <a:off x="18421427" y="695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54" name="楕円 553"/>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555"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56" name="楕円 555"/>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17145</xdr:rowOff>
    </xdr:to>
    <xdr:cxnSp macro="">
      <xdr:nvCxnSpPr>
        <xdr:cNvPr id="557" name="直線コネクタ 556"/>
        <xdr:cNvCxnSpPr/>
      </xdr:nvCxnSpPr>
      <xdr:spPr>
        <a:xfrm>
          <a:off x="15481300" y="100698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558" name="楕円 557"/>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47625</xdr:rowOff>
    </xdr:to>
    <xdr:cxnSp macro="">
      <xdr:nvCxnSpPr>
        <xdr:cNvPr id="559" name="直線コネクタ 558"/>
        <xdr:cNvCxnSpPr/>
      </xdr:nvCxnSpPr>
      <xdr:spPr>
        <a:xfrm flipV="1">
          <a:off x="14592300" y="100698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156845</xdr:rowOff>
    </xdr:from>
    <xdr:to>
      <xdr:col>72</xdr:col>
      <xdr:colOff>38100</xdr:colOff>
      <xdr:row>61</xdr:row>
      <xdr:rowOff>86995</xdr:rowOff>
    </xdr:to>
    <xdr:sp macro="" textlink="">
      <xdr:nvSpPr>
        <xdr:cNvPr id="560" name="楕円 559"/>
        <xdr:cNvSpPr/>
      </xdr:nvSpPr>
      <xdr:spPr>
        <a:xfrm>
          <a:off x="1365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61</xdr:row>
      <xdr:rowOff>36195</xdr:rowOff>
    </xdr:to>
    <xdr:cxnSp macro="">
      <xdr:nvCxnSpPr>
        <xdr:cNvPr id="561" name="直線コネクタ 560"/>
        <xdr:cNvCxnSpPr/>
      </xdr:nvCxnSpPr>
      <xdr:spPr>
        <a:xfrm flipV="1">
          <a:off x="13703300" y="101631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562" name="楕円 561"/>
        <xdr:cNvSpPr/>
      </xdr:nvSpPr>
      <xdr:spPr>
        <a:xfrm>
          <a:off x="1276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36195</xdr:rowOff>
    </xdr:to>
    <xdr:cxnSp macro="">
      <xdr:nvCxnSpPr>
        <xdr:cNvPr id="563" name="直線コネクタ 562"/>
        <xdr:cNvCxnSpPr/>
      </xdr:nvCxnSpPr>
      <xdr:spPr>
        <a:xfrm>
          <a:off x="12814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68"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569" name="n_2mainValue【学校施設】&#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78122</xdr:rowOff>
    </xdr:from>
    <xdr:ext cx="405111" cy="259045"/>
    <xdr:sp macro="" textlink="">
      <xdr:nvSpPr>
        <xdr:cNvPr id="570" name="n_3mainValue【学校施設】&#10;有形固定資産減価償却率"/>
        <xdr:cNvSpPr txBox="1"/>
      </xdr:nvSpPr>
      <xdr:spPr>
        <a:xfrm>
          <a:off x="13500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71" name="n_4mainValue【学校施設】&#10;有形固定資産減価償却率"/>
        <xdr:cNvSpPr txBox="1"/>
      </xdr:nvSpPr>
      <xdr:spPr>
        <a:xfrm>
          <a:off x="12611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08" name="楕円 607"/>
        <xdr:cNvSpPr/>
      </xdr:nvSpPr>
      <xdr:spPr>
        <a:xfrm>
          <a:off x="22110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47642</xdr:rowOff>
    </xdr:from>
    <xdr:ext cx="469744" cy="259045"/>
    <xdr:sp macro="" textlink="">
      <xdr:nvSpPr>
        <xdr:cNvPr id="609" name="【学校施設】&#10;一人当たり面積該当値テキスト"/>
        <xdr:cNvSpPr txBox="1"/>
      </xdr:nvSpPr>
      <xdr:spPr>
        <a:xfrm>
          <a:off x="22199600" y="1033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104077</xdr:rowOff>
    </xdr:from>
    <xdr:to>
      <xdr:col>112</xdr:col>
      <xdr:colOff>38100</xdr:colOff>
      <xdr:row>60</xdr:row>
      <xdr:rowOff>34227</xdr:rowOff>
    </xdr:to>
    <xdr:sp macro="" textlink="">
      <xdr:nvSpPr>
        <xdr:cNvPr id="610" name="楕円 609"/>
        <xdr:cNvSpPr/>
      </xdr:nvSpPr>
      <xdr:spPr>
        <a:xfrm>
          <a:off x="21272500" y="10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154877</xdr:rowOff>
    </xdr:from>
    <xdr:to>
      <xdr:col>116</xdr:col>
      <xdr:colOff>63500</xdr:colOff>
      <xdr:row>60</xdr:row>
      <xdr:rowOff>120015</xdr:rowOff>
    </xdr:to>
    <xdr:cxnSp macro="">
      <xdr:nvCxnSpPr>
        <xdr:cNvPr id="611" name="直線コネクタ 610"/>
        <xdr:cNvCxnSpPr/>
      </xdr:nvCxnSpPr>
      <xdr:spPr>
        <a:xfrm>
          <a:off x="21323300" y="10270427"/>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xdr:rowOff>
    </xdr:from>
    <xdr:to>
      <xdr:col>107</xdr:col>
      <xdr:colOff>101600</xdr:colOff>
      <xdr:row>60</xdr:row>
      <xdr:rowOff>109093</xdr:rowOff>
    </xdr:to>
    <xdr:sp macro="" textlink="">
      <xdr:nvSpPr>
        <xdr:cNvPr id="612" name="楕円 611"/>
        <xdr:cNvSpPr/>
      </xdr:nvSpPr>
      <xdr:spPr>
        <a:xfrm>
          <a:off x="20383500" y="10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154877</xdr:rowOff>
    </xdr:from>
    <xdr:to>
      <xdr:col>111</xdr:col>
      <xdr:colOff>177800</xdr:colOff>
      <xdr:row>60</xdr:row>
      <xdr:rowOff>58293</xdr:rowOff>
    </xdr:to>
    <xdr:cxnSp macro="">
      <xdr:nvCxnSpPr>
        <xdr:cNvPr id="613" name="直線コネクタ 612"/>
        <xdr:cNvCxnSpPr/>
      </xdr:nvCxnSpPr>
      <xdr:spPr>
        <a:xfrm flipV="1">
          <a:off x="20434300" y="1027042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614" name="楕円 613"/>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58293</xdr:rowOff>
    </xdr:from>
    <xdr:to>
      <xdr:col>107</xdr:col>
      <xdr:colOff>50800</xdr:colOff>
      <xdr:row>61</xdr:row>
      <xdr:rowOff>80010</xdr:rowOff>
    </xdr:to>
    <xdr:cxnSp macro="">
      <xdr:nvCxnSpPr>
        <xdr:cNvPr id="615" name="直線コネクタ 614"/>
        <xdr:cNvCxnSpPr/>
      </xdr:nvCxnSpPr>
      <xdr:spPr>
        <a:xfrm flipV="1">
          <a:off x="19545300" y="10345293"/>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28639</xdr:rowOff>
    </xdr:from>
    <xdr:to>
      <xdr:col>98</xdr:col>
      <xdr:colOff>38100</xdr:colOff>
      <xdr:row>61</xdr:row>
      <xdr:rowOff>130239</xdr:rowOff>
    </xdr:to>
    <xdr:sp macro="" textlink="">
      <xdr:nvSpPr>
        <xdr:cNvPr id="616" name="楕円 615"/>
        <xdr:cNvSpPr/>
      </xdr:nvSpPr>
      <xdr:spPr>
        <a:xfrm>
          <a:off x="18605500" y="104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79439</xdr:rowOff>
    </xdr:from>
    <xdr:to>
      <xdr:col>102</xdr:col>
      <xdr:colOff>114300</xdr:colOff>
      <xdr:row>61</xdr:row>
      <xdr:rowOff>80010</xdr:rowOff>
    </xdr:to>
    <xdr:cxnSp macro="">
      <xdr:nvCxnSpPr>
        <xdr:cNvPr id="617" name="直線コネクタ 616"/>
        <xdr:cNvCxnSpPr/>
      </xdr:nvCxnSpPr>
      <xdr:spPr>
        <a:xfrm>
          <a:off x="18656300" y="1053788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50754</xdr:rowOff>
    </xdr:from>
    <xdr:ext cx="469744" cy="259045"/>
    <xdr:sp macro="" textlink="">
      <xdr:nvSpPr>
        <xdr:cNvPr id="622" name="n_1mainValue【学校施設】&#10;一人当たり面積"/>
        <xdr:cNvSpPr txBox="1"/>
      </xdr:nvSpPr>
      <xdr:spPr>
        <a:xfrm>
          <a:off x="21075727"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100220</xdr:rowOff>
    </xdr:from>
    <xdr:ext cx="469744" cy="259045"/>
    <xdr:sp macro="" textlink="">
      <xdr:nvSpPr>
        <xdr:cNvPr id="623" name="n_2mainValue【学校施設】&#10;一人当たり面積"/>
        <xdr:cNvSpPr txBox="1"/>
      </xdr:nvSpPr>
      <xdr:spPr>
        <a:xfrm>
          <a:off x="20199427" y="1038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624" name="n_3mainValue【学校施設】&#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121366</xdr:rowOff>
    </xdr:from>
    <xdr:ext cx="469744" cy="259045"/>
    <xdr:sp macro="" textlink="">
      <xdr:nvSpPr>
        <xdr:cNvPr id="625" name="n_4mainValue【学校施設】&#10;一人当たり面積"/>
        <xdr:cNvSpPr txBox="1"/>
      </xdr:nvSpPr>
      <xdr:spPr>
        <a:xfrm>
          <a:off x="18421427"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667" name="楕円 666"/>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668" name="【児童館】&#10;有形固定資産減価償却率該当値テキスト"/>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669" name="楕円 668"/>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67492</xdr:rowOff>
    </xdr:to>
    <xdr:cxnSp macro="">
      <xdr:nvCxnSpPr>
        <xdr:cNvPr id="670" name="直線コネクタ 669"/>
        <xdr:cNvCxnSpPr/>
      </xdr:nvCxnSpPr>
      <xdr:spPr>
        <a:xfrm>
          <a:off x="15481300" y="144627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71" name="楕円 670"/>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72389</xdr:rowOff>
    </xdr:to>
    <xdr:cxnSp macro="">
      <xdr:nvCxnSpPr>
        <xdr:cNvPr id="672" name="直線コネクタ 671"/>
        <xdr:cNvCxnSpPr/>
      </xdr:nvCxnSpPr>
      <xdr:spPr>
        <a:xfrm flipV="1">
          <a:off x="14592300" y="1446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73" name="楕円 672"/>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72389</xdr:rowOff>
    </xdr:to>
    <xdr:cxnSp macro="">
      <xdr:nvCxnSpPr>
        <xdr:cNvPr id="674" name="直線コネクタ 673"/>
        <xdr:cNvCxnSpPr/>
      </xdr:nvCxnSpPr>
      <xdr:spPr>
        <a:xfrm>
          <a:off x="13703300" y="1443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114663</xdr:rowOff>
    </xdr:from>
    <xdr:to>
      <xdr:col>67</xdr:col>
      <xdr:colOff>101600</xdr:colOff>
      <xdr:row>84</xdr:row>
      <xdr:rowOff>44813</xdr:rowOff>
    </xdr:to>
    <xdr:sp macro="" textlink="">
      <xdr:nvSpPr>
        <xdr:cNvPr id="675" name="楕円 674"/>
        <xdr:cNvSpPr/>
      </xdr:nvSpPr>
      <xdr:spPr>
        <a:xfrm>
          <a:off x="12763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165463</xdr:rowOff>
    </xdr:from>
    <xdr:to>
      <xdr:col>71</xdr:col>
      <xdr:colOff>177800</xdr:colOff>
      <xdr:row>84</xdr:row>
      <xdr:rowOff>38100</xdr:rowOff>
    </xdr:to>
    <xdr:cxnSp macro="">
      <xdr:nvCxnSpPr>
        <xdr:cNvPr id="676" name="直線コネクタ 675"/>
        <xdr:cNvCxnSpPr/>
      </xdr:nvCxnSpPr>
      <xdr:spPr>
        <a:xfrm>
          <a:off x="12814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681" name="n_1main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82" name="n_2mainValue【児童館】&#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83"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35940</xdr:rowOff>
    </xdr:from>
    <xdr:ext cx="405111" cy="259045"/>
    <xdr:sp macro="" textlink="">
      <xdr:nvSpPr>
        <xdr:cNvPr id="684" name="n_4mainValue【児童館】&#10;有形固定資産減価償却率"/>
        <xdr:cNvSpPr txBox="1"/>
      </xdr:nvSpPr>
      <xdr:spPr>
        <a:xfrm>
          <a:off x="12611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22" name="楕円 721"/>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723" name="【児童館】&#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24" name="楕円 723"/>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25" name="直線コネクタ 724"/>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26" name="楕円 725"/>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84</xdr:row>
      <xdr:rowOff>70104</xdr:rowOff>
    </xdr:to>
    <xdr:cxnSp macro="">
      <xdr:nvCxnSpPr>
        <xdr:cNvPr id="727" name="直線コネクタ 726"/>
        <xdr:cNvCxnSpPr/>
      </xdr:nvCxnSpPr>
      <xdr:spPr>
        <a:xfrm>
          <a:off x="20434300" y="143804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28" name="楕円 727"/>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150113</xdr:rowOff>
    </xdr:to>
    <xdr:cxnSp macro="">
      <xdr:nvCxnSpPr>
        <xdr:cNvPr id="729" name="直線コネクタ 728"/>
        <xdr:cNvCxnSpPr/>
      </xdr:nvCxnSpPr>
      <xdr:spPr>
        <a:xfrm>
          <a:off x="19545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730" name="楕円 729"/>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83</xdr:row>
      <xdr:rowOff>150113</xdr:rowOff>
    </xdr:to>
    <xdr:cxnSp macro="">
      <xdr:nvCxnSpPr>
        <xdr:cNvPr id="731" name="直線コネクタ 730"/>
        <xdr:cNvCxnSpPr/>
      </xdr:nvCxnSpPr>
      <xdr:spPr>
        <a:xfrm>
          <a:off x="18656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3"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aveValue【児童館】&#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36" name="n_1mainValue【児童館】&#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737" name="n_2mainValue【児童館】&#10;一人当たり面積"/>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45990</xdr:rowOff>
    </xdr:from>
    <xdr:ext cx="469744" cy="259045"/>
    <xdr:sp macro="" textlink="">
      <xdr:nvSpPr>
        <xdr:cNvPr id="738" name="n_3mainValue【児童館】&#10;一人当たり面積"/>
        <xdr:cNvSpPr txBox="1"/>
      </xdr:nvSpPr>
      <xdr:spPr>
        <a:xfrm>
          <a:off x="19310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41419</xdr:rowOff>
    </xdr:from>
    <xdr:ext cx="469744" cy="259045"/>
    <xdr:sp macro="" textlink="">
      <xdr:nvSpPr>
        <xdr:cNvPr id="739" name="n_4mainValue【児童館】&#10;一人当たり面積"/>
        <xdr:cNvSpPr txBox="1"/>
      </xdr:nvSpPr>
      <xdr:spPr>
        <a:xfrm>
          <a:off x="18421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類似団体内平均値と比較して、特に有形固定資産減価償却率が高くなっている施設は、公営住宅、保育所、児童館となっている。 </a:t>
          </a:r>
        </a:p>
        <a:p>
          <a:r>
            <a:rPr kumimoji="1" lang="ja-JP" altLang="en-US" sz="1100">
              <a:latin typeface="ＭＳ Ｐゴシック" panose="020B0600070205080204" pitchFamily="50" charset="-128"/>
              <a:ea typeface="ＭＳ Ｐゴシック" panose="020B0600070205080204" pitchFamily="50" charset="-128"/>
            </a:rPr>
            <a:t>公営住宅は、建築から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年以上過ぎているものが多数存在しているため類似団体内平均値を上回っている。今後は令和３年度に策定した公営住宅等長寿命化計画に基づきライフサイクルコストの縮減を目指す。</a:t>
          </a:r>
        </a:p>
        <a:p>
          <a:r>
            <a:rPr kumimoji="1" lang="ja-JP" altLang="en-US" sz="1100">
              <a:latin typeface="ＭＳ Ｐゴシック" panose="020B0600070205080204" pitchFamily="50" charset="-128"/>
              <a:ea typeface="ＭＳ Ｐゴシック" panose="020B0600070205080204" pitchFamily="50" charset="-128"/>
            </a:rPr>
            <a:t>保育所は、今後、統廃合事業が予定されており、有形固定資産減価償却率は減少すると見込まれる。 </a:t>
          </a:r>
        </a:p>
        <a:p>
          <a:r>
            <a:rPr kumimoji="1" lang="ja-JP" altLang="en-US" sz="1100">
              <a:latin typeface="ＭＳ Ｐゴシック" panose="020B0600070205080204" pitchFamily="50" charset="-128"/>
              <a:ea typeface="ＭＳ Ｐゴシック" panose="020B0600070205080204" pitchFamily="50" charset="-128"/>
            </a:rPr>
            <a:t>児童館は、半数以上が建築から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p>
        <a:p>
          <a:r>
            <a:rPr kumimoji="1" lang="ja-JP" altLang="en-US" sz="1100">
              <a:latin typeface="ＭＳ Ｐゴシック" panose="020B0600070205080204" pitchFamily="50" charset="-128"/>
              <a:ea typeface="ＭＳ Ｐゴシック" panose="020B0600070205080204" pitchFamily="50" charset="-128"/>
            </a:rPr>
            <a:t>学校施設は、給食センターが完成したため有形固定資産減価償却率が減少した。また今後、小学校の建替え工事が完了すると、有形固定資産減価償却率はさらに減少すると見込まれる。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5" name="【図書館】&#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112123</xdr:rowOff>
    </xdr:to>
    <xdr:cxnSp macro="">
      <xdr:nvCxnSpPr>
        <xdr:cNvPr id="77" name="直線コネクタ 76"/>
        <xdr:cNvCxnSpPr/>
      </xdr:nvCxnSpPr>
      <xdr:spPr>
        <a:xfrm>
          <a:off x="3797300" y="65864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71301</xdr:rowOff>
    </xdr:to>
    <xdr:cxnSp macro="">
      <xdr:nvCxnSpPr>
        <xdr:cNvPr id="79" name="直線コネクタ 78"/>
        <xdr:cNvCxnSpPr/>
      </xdr:nvCxnSpPr>
      <xdr:spPr>
        <a:xfrm>
          <a:off x="2908300" y="65504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35378</xdr:rowOff>
    </xdr:to>
    <xdr:cxnSp macro="">
      <xdr:nvCxnSpPr>
        <xdr:cNvPr id="81" name="直線コネクタ 80"/>
        <xdr:cNvCxnSpPr/>
      </xdr:nvCxnSpPr>
      <xdr:spPr>
        <a:xfrm>
          <a:off x="2019300" y="65112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167640</xdr:rowOff>
    </xdr:to>
    <xdr:cxnSp macro="">
      <xdr:nvCxnSpPr>
        <xdr:cNvPr id="83" name="直線コネクタ 82"/>
        <xdr:cNvCxnSpPr/>
      </xdr:nvCxnSpPr>
      <xdr:spPr>
        <a:xfrm>
          <a:off x="1130300" y="6442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9" name="n_2mainValue【図書館】&#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147320</xdr:rowOff>
    </xdr:from>
    <xdr:to>
      <xdr:col>50</xdr:col>
      <xdr:colOff>165100</xdr:colOff>
      <xdr:row>37</xdr:row>
      <xdr:rowOff>77470</xdr:rowOff>
    </xdr:to>
    <xdr:sp macro="" textlink="">
      <xdr:nvSpPr>
        <xdr:cNvPr id="133" name="楕円 132"/>
        <xdr:cNvSpPr/>
      </xdr:nvSpPr>
      <xdr:spPr>
        <a:xfrm>
          <a:off x="958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26670</xdr:rowOff>
    </xdr:to>
    <xdr:cxnSp macro="">
      <xdr:nvCxnSpPr>
        <xdr:cNvPr id="134" name="直線コネクタ 133"/>
        <xdr:cNvCxnSpPr/>
      </xdr:nvCxnSpPr>
      <xdr:spPr>
        <a:xfrm flipV="1">
          <a:off x="9639300" y="636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135" name="楕円 134"/>
        <xdr:cNvSpPr/>
      </xdr:nvSpPr>
      <xdr:spPr>
        <a:xfrm>
          <a:off x="869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26670</xdr:rowOff>
    </xdr:from>
    <xdr:to>
      <xdr:col>50</xdr:col>
      <xdr:colOff>114300</xdr:colOff>
      <xdr:row>37</xdr:row>
      <xdr:rowOff>26670</xdr:rowOff>
    </xdr:to>
    <xdr:cxnSp macro="">
      <xdr:nvCxnSpPr>
        <xdr:cNvPr id="136" name="直線コネクタ 135"/>
        <xdr:cNvCxnSpPr/>
      </xdr:nvCxnSpPr>
      <xdr:spPr>
        <a:xfrm>
          <a:off x="8750300" y="637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7" name="楕円 136"/>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26670</xdr:rowOff>
    </xdr:to>
    <xdr:cxnSp macro="">
      <xdr:nvCxnSpPr>
        <xdr:cNvPr id="138" name="直線コネクタ 137"/>
        <xdr:cNvCxnSpPr/>
      </xdr:nvCxnSpPr>
      <xdr:spPr>
        <a:xfrm>
          <a:off x="7861300" y="636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9" name="楕円 138"/>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40" name="直線コネクタ 139"/>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93997</xdr:rowOff>
    </xdr:from>
    <xdr:ext cx="469744" cy="259045"/>
    <xdr:sp macro="" textlink="">
      <xdr:nvSpPr>
        <xdr:cNvPr id="145" name="n_1mainValue【図書館】&#10;一人当たり面積"/>
        <xdr:cNvSpPr txBox="1"/>
      </xdr:nvSpPr>
      <xdr:spPr>
        <a:xfrm>
          <a:off x="93917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93997</xdr:rowOff>
    </xdr:from>
    <xdr:ext cx="469744" cy="259045"/>
    <xdr:sp macro="" textlink="">
      <xdr:nvSpPr>
        <xdr:cNvPr id="146" name="n_2mainValue【図書館】&#10;一人当たり面積"/>
        <xdr:cNvSpPr txBox="1"/>
      </xdr:nvSpPr>
      <xdr:spPr>
        <a:xfrm>
          <a:off x="851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7"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8"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9" name="楕円 188"/>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90" name="【体育館・プール】&#10;有形固定資産減価償却率該当値テキスト"/>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191" name="楕円 190"/>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0</xdr:rowOff>
    </xdr:to>
    <xdr:cxnSp macro="">
      <xdr:nvCxnSpPr>
        <xdr:cNvPr id="192" name="直線コネクタ 191"/>
        <xdr:cNvCxnSpPr/>
      </xdr:nvCxnSpPr>
      <xdr:spPr>
        <a:xfrm>
          <a:off x="3797300" y="1076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48260</xdr:rowOff>
    </xdr:from>
    <xdr:to>
      <xdr:col>15</xdr:col>
      <xdr:colOff>101600</xdr:colOff>
      <xdr:row>62</xdr:row>
      <xdr:rowOff>149860</xdr:rowOff>
    </xdr:to>
    <xdr:sp macro="" textlink="">
      <xdr:nvSpPr>
        <xdr:cNvPr id="193" name="楕円 192"/>
        <xdr:cNvSpPr/>
      </xdr:nvSpPr>
      <xdr:spPr>
        <a:xfrm>
          <a:off x="2857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99060</xdr:rowOff>
    </xdr:from>
    <xdr:to>
      <xdr:col>19</xdr:col>
      <xdr:colOff>177800</xdr:colOff>
      <xdr:row>62</xdr:row>
      <xdr:rowOff>133350</xdr:rowOff>
    </xdr:to>
    <xdr:cxnSp macro="">
      <xdr:nvCxnSpPr>
        <xdr:cNvPr id="194" name="直線コネクタ 193"/>
        <xdr:cNvCxnSpPr/>
      </xdr:nvCxnSpPr>
      <xdr:spPr>
        <a:xfrm>
          <a:off x="2908300" y="10728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5" name="楕円 194"/>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99060</xdr:rowOff>
    </xdr:to>
    <xdr:cxnSp macro="">
      <xdr:nvCxnSpPr>
        <xdr:cNvPr id="196" name="直線コネクタ 195"/>
        <xdr:cNvCxnSpPr/>
      </xdr:nvCxnSpPr>
      <xdr:spPr>
        <a:xfrm>
          <a:off x="2019300" y="106851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7" name="楕円 196"/>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55245</xdr:rowOff>
    </xdr:to>
    <xdr:cxnSp macro="">
      <xdr:nvCxnSpPr>
        <xdr:cNvPr id="198" name="直線コネクタ 197"/>
        <xdr:cNvCxnSpPr/>
      </xdr:nvCxnSpPr>
      <xdr:spPr>
        <a:xfrm>
          <a:off x="1130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203" name="n_1mainValue【体育館・プール】&#10;有形固定資産減価償却率"/>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140987</xdr:rowOff>
    </xdr:from>
    <xdr:ext cx="405111" cy="259045"/>
    <xdr:sp macro="" textlink="">
      <xdr:nvSpPr>
        <xdr:cNvPr id="204" name="n_2mainValue【体育館・プール】&#10;有形固定資産減価償却率"/>
        <xdr:cNvSpPr txBox="1"/>
      </xdr:nvSpPr>
      <xdr:spPr>
        <a:xfrm>
          <a:off x="2705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5" name="n_3mainValue【体育館・プー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6" name="n_4mainValue【体育館・プール】&#10;有形固定資産減価償却率"/>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84727</xdr:rowOff>
    </xdr:from>
    <xdr:to>
      <xdr:col>55</xdr:col>
      <xdr:colOff>50800</xdr:colOff>
      <xdr:row>63</xdr:row>
      <xdr:rowOff>14877</xdr:rowOff>
    </xdr:to>
    <xdr:sp macro="" textlink="">
      <xdr:nvSpPr>
        <xdr:cNvPr id="248" name="楕円 247"/>
        <xdr:cNvSpPr/>
      </xdr:nvSpPr>
      <xdr:spPr>
        <a:xfrm>
          <a:off x="10426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63154</xdr:rowOff>
    </xdr:from>
    <xdr:ext cx="469744" cy="259045"/>
    <xdr:sp macro="" textlink="">
      <xdr:nvSpPr>
        <xdr:cNvPr id="249" name="【体育館・プール】&#10;一人当たり面積該当値テキスト"/>
        <xdr:cNvSpPr txBox="1"/>
      </xdr:nvSpPr>
      <xdr:spPr>
        <a:xfrm>
          <a:off x="10515600"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87993</xdr:rowOff>
    </xdr:from>
    <xdr:to>
      <xdr:col>50</xdr:col>
      <xdr:colOff>165100</xdr:colOff>
      <xdr:row>63</xdr:row>
      <xdr:rowOff>18143</xdr:rowOff>
    </xdr:to>
    <xdr:sp macro="" textlink="">
      <xdr:nvSpPr>
        <xdr:cNvPr id="250" name="楕円 249"/>
        <xdr:cNvSpPr/>
      </xdr:nvSpPr>
      <xdr:spPr>
        <a:xfrm>
          <a:off x="958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135527</xdr:rowOff>
    </xdr:from>
    <xdr:to>
      <xdr:col>55</xdr:col>
      <xdr:colOff>0</xdr:colOff>
      <xdr:row>62</xdr:row>
      <xdr:rowOff>138793</xdr:rowOff>
    </xdr:to>
    <xdr:cxnSp macro="">
      <xdr:nvCxnSpPr>
        <xdr:cNvPr id="251" name="直線コネクタ 250"/>
        <xdr:cNvCxnSpPr/>
      </xdr:nvCxnSpPr>
      <xdr:spPr>
        <a:xfrm flipV="1">
          <a:off x="9639300" y="1076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91259</xdr:rowOff>
    </xdr:from>
    <xdr:to>
      <xdr:col>46</xdr:col>
      <xdr:colOff>38100</xdr:colOff>
      <xdr:row>63</xdr:row>
      <xdr:rowOff>21409</xdr:rowOff>
    </xdr:to>
    <xdr:sp macro="" textlink="">
      <xdr:nvSpPr>
        <xdr:cNvPr id="252" name="楕円 251"/>
        <xdr:cNvSpPr/>
      </xdr:nvSpPr>
      <xdr:spPr>
        <a:xfrm>
          <a:off x="869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138793</xdr:rowOff>
    </xdr:from>
    <xdr:to>
      <xdr:col>50</xdr:col>
      <xdr:colOff>114300</xdr:colOff>
      <xdr:row>62</xdr:row>
      <xdr:rowOff>142059</xdr:rowOff>
    </xdr:to>
    <xdr:cxnSp macro="">
      <xdr:nvCxnSpPr>
        <xdr:cNvPr id="253" name="直線コネクタ 252"/>
        <xdr:cNvCxnSpPr/>
      </xdr:nvCxnSpPr>
      <xdr:spPr>
        <a:xfrm flipV="1">
          <a:off x="8750300" y="107686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254" name="楕円 253"/>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142059</xdr:rowOff>
    </xdr:to>
    <xdr:cxnSp macro="">
      <xdr:nvCxnSpPr>
        <xdr:cNvPr id="255" name="直線コネクタ 254"/>
        <xdr:cNvCxnSpPr/>
      </xdr:nvCxnSpPr>
      <xdr:spPr>
        <a:xfrm>
          <a:off x="7861300" y="107703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87993</xdr:rowOff>
    </xdr:from>
    <xdr:to>
      <xdr:col>36</xdr:col>
      <xdr:colOff>165100</xdr:colOff>
      <xdr:row>63</xdr:row>
      <xdr:rowOff>18143</xdr:rowOff>
    </xdr:to>
    <xdr:sp macro="" textlink="">
      <xdr:nvSpPr>
        <xdr:cNvPr id="256" name="楕円 255"/>
        <xdr:cNvSpPr/>
      </xdr:nvSpPr>
      <xdr:spPr>
        <a:xfrm>
          <a:off x="6921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138793</xdr:rowOff>
    </xdr:from>
    <xdr:to>
      <xdr:col>41</xdr:col>
      <xdr:colOff>50800</xdr:colOff>
      <xdr:row>62</xdr:row>
      <xdr:rowOff>140426</xdr:rowOff>
    </xdr:to>
    <xdr:cxnSp macro="">
      <xdr:nvCxnSpPr>
        <xdr:cNvPr id="257" name="直線コネクタ 256"/>
        <xdr:cNvCxnSpPr/>
      </xdr:nvCxnSpPr>
      <xdr:spPr>
        <a:xfrm>
          <a:off x="6972300" y="1076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9270</xdr:rowOff>
    </xdr:from>
    <xdr:ext cx="469744" cy="259045"/>
    <xdr:sp macro="" textlink="">
      <xdr:nvSpPr>
        <xdr:cNvPr id="262" name="n_1main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12536</xdr:rowOff>
    </xdr:from>
    <xdr:ext cx="469744" cy="259045"/>
    <xdr:sp macro="" textlink="">
      <xdr:nvSpPr>
        <xdr:cNvPr id="263" name="n_2mainValue【体育館・プール】&#10;一人当たり面積"/>
        <xdr:cNvSpPr txBox="1"/>
      </xdr:nvSpPr>
      <xdr:spPr>
        <a:xfrm>
          <a:off x="85154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264"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9270</xdr:rowOff>
    </xdr:from>
    <xdr:ext cx="469744" cy="259045"/>
    <xdr:sp macro="" textlink="">
      <xdr:nvSpPr>
        <xdr:cNvPr id="265" name="n_4mainValue【体育館・プール】&#10;一人当たり面積"/>
        <xdr:cNvSpPr txBox="1"/>
      </xdr:nvSpPr>
      <xdr:spPr>
        <a:xfrm>
          <a:off x="6737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6" name="楕円 305"/>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307" name="【福祉施設】&#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8" name="楕円 307"/>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78105</xdr:rowOff>
    </xdr:to>
    <xdr:cxnSp macro="">
      <xdr:nvCxnSpPr>
        <xdr:cNvPr id="309" name="直線コネクタ 308"/>
        <xdr:cNvCxnSpPr/>
      </xdr:nvCxnSpPr>
      <xdr:spPr>
        <a:xfrm>
          <a:off x="3797300" y="13921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10" name="楕円 309"/>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34289</xdr:rowOff>
    </xdr:to>
    <xdr:cxnSp macro="">
      <xdr:nvCxnSpPr>
        <xdr:cNvPr id="311" name="直線コネクタ 310"/>
        <xdr:cNvCxnSpPr/>
      </xdr:nvCxnSpPr>
      <xdr:spPr>
        <a:xfrm>
          <a:off x="2908300" y="1387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2" name="楕円 311"/>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17145</xdr:rowOff>
    </xdr:to>
    <xdr:cxnSp macro="">
      <xdr:nvCxnSpPr>
        <xdr:cNvPr id="313" name="直線コネクタ 312"/>
        <xdr:cNvCxnSpPr/>
      </xdr:nvCxnSpPr>
      <xdr:spPr>
        <a:xfrm flipV="1">
          <a:off x="2019300" y="13879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4" name="楕円 313"/>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17145</xdr:rowOff>
    </xdr:to>
    <xdr:cxnSp macro="">
      <xdr:nvCxnSpPr>
        <xdr:cNvPr id="315" name="直線コネクタ 314"/>
        <xdr:cNvCxnSpPr/>
      </xdr:nvCxnSpPr>
      <xdr:spPr>
        <a:xfrm>
          <a:off x="1130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20" name="n_1mainValue【福祉施設】&#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1" name="n_2mainValue【福祉施設】&#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22" name="n_3main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3"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61" name="楕円 360"/>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133114</xdr:rowOff>
    </xdr:from>
    <xdr:ext cx="469744" cy="259045"/>
    <xdr:sp macro="" textlink="">
      <xdr:nvSpPr>
        <xdr:cNvPr id="362" name="【福祉施設】&#10;一人当たり面積該当値テキスト"/>
        <xdr:cNvSpPr txBox="1"/>
      </xdr:nvSpPr>
      <xdr:spPr>
        <a:xfrm>
          <a:off x="10515600" y="14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63" name="楕円 362"/>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85</xdr:row>
      <xdr:rowOff>97537</xdr:rowOff>
    </xdr:to>
    <xdr:cxnSp macro="">
      <xdr:nvCxnSpPr>
        <xdr:cNvPr id="364" name="直線コネクタ 363"/>
        <xdr:cNvCxnSpPr/>
      </xdr:nvCxnSpPr>
      <xdr:spPr>
        <a:xfrm>
          <a:off x="9639300" y="1467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5" name="楕円 364"/>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97537</xdr:rowOff>
    </xdr:to>
    <xdr:cxnSp macro="">
      <xdr:nvCxnSpPr>
        <xdr:cNvPr id="366" name="直線コネクタ 365"/>
        <xdr:cNvCxnSpPr/>
      </xdr:nvCxnSpPr>
      <xdr:spPr>
        <a:xfrm>
          <a:off x="8750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67" name="楕円 366"/>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106680</xdr:rowOff>
    </xdr:to>
    <xdr:cxnSp macro="">
      <xdr:nvCxnSpPr>
        <xdr:cNvPr id="368" name="直線コネクタ 367"/>
        <xdr:cNvCxnSpPr/>
      </xdr:nvCxnSpPr>
      <xdr:spPr>
        <a:xfrm flipV="1">
          <a:off x="7861300" y="146707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69" name="楕円 368"/>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106680</xdr:rowOff>
    </xdr:to>
    <xdr:cxnSp macro="">
      <xdr:nvCxnSpPr>
        <xdr:cNvPr id="370" name="直線コネクタ 369"/>
        <xdr:cNvCxnSpPr/>
      </xdr:nvCxnSpPr>
      <xdr:spPr>
        <a:xfrm>
          <a:off x="6972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75" name="n_1mainValue【福祉施設】&#10;一人当たり面積"/>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6" name="n_2mainValue【福祉施設】&#10;一人当たり面積"/>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77" name="n_3mainValue【福祉施設】&#10;一人当たり面積"/>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378" name="n_4mainValue【福祉施設】&#10;一人当たり面積"/>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420" name="楕円 419"/>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421" name="【市民会館】&#10;有形固定資産減価償却率該当値テキスト"/>
        <xdr:cNvSpPr txBox="1"/>
      </xdr:nvSpPr>
      <xdr:spPr>
        <a:xfrm>
          <a:off x="4673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22" name="楕円 421"/>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27214</xdr:rowOff>
    </xdr:to>
    <xdr:cxnSp macro="">
      <xdr:nvCxnSpPr>
        <xdr:cNvPr id="423" name="直線コネクタ 422"/>
        <xdr:cNvCxnSpPr/>
      </xdr:nvCxnSpPr>
      <xdr:spPr>
        <a:xfrm>
          <a:off x="3797300" y="179968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166007</xdr:rowOff>
    </xdr:to>
    <xdr:cxnSp macro="">
      <xdr:nvCxnSpPr>
        <xdr:cNvPr id="425" name="直線コネクタ 424"/>
        <xdr:cNvCxnSpPr/>
      </xdr:nvCxnSpPr>
      <xdr:spPr>
        <a:xfrm>
          <a:off x="2908300" y="1796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26" name="楕円 425"/>
        <xdr:cNvSpPr/>
      </xdr:nvSpPr>
      <xdr:spPr>
        <a:xfrm>
          <a:off x="1968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100693</xdr:rowOff>
    </xdr:from>
    <xdr:to>
      <xdr:col>15</xdr:col>
      <xdr:colOff>50800</xdr:colOff>
      <xdr:row>104</xdr:row>
      <xdr:rowOff>133350</xdr:rowOff>
    </xdr:to>
    <xdr:cxnSp macro="">
      <xdr:nvCxnSpPr>
        <xdr:cNvPr id="427" name="直線コネクタ 426"/>
        <xdr:cNvCxnSpPr/>
      </xdr:nvCxnSpPr>
      <xdr:spPr>
        <a:xfrm>
          <a:off x="2019300" y="1793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8" name="楕円 427"/>
        <xdr:cNvSpPr/>
      </xdr:nvSpPr>
      <xdr:spPr>
        <a:xfrm>
          <a:off x="1079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100693</xdr:rowOff>
    </xdr:to>
    <xdr:cxnSp macro="">
      <xdr:nvCxnSpPr>
        <xdr:cNvPr id="429" name="直線コネクタ 428"/>
        <xdr:cNvCxnSpPr/>
      </xdr:nvCxnSpPr>
      <xdr:spPr>
        <a:xfrm>
          <a:off x="1130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34"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29227</xdr:rowOff>
    </xdr:from>
    <xdr:ext cx="405111" cy="259045"/>
    <xdr:sp macro="" textlink="">
      <xdr:nvSpPr>
        <xdr:cNvPr id="435" name="n_2mainValue【市民会館】&#10;有形固定資産減価償却率"/>
        <xdr:cNvSpPr txBox="1"/>
      </xdr:nvSpPr>
      <xdr:spPr>
        <a:xfrm>
          <a:off x="2705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36" name="n_3main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37" name="n_4mainValue【市民会館】&#10;有形固定資産減価償却率"/>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7" name="楕円 476"/>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8"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79" name="楕円 478"/>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20955</xdr:rowOff>
    </xdr:to>
    <xdr:cxnSp macro="">
      <xdr:nvCxnSpPr>
        <xdr:cNvPr id="480" name="直線コネクタ 479"/>
        <xdr:cNvCxnSpPr/>
      </xdr:nvCxnSpPr>
      <xdr:spPr>
        <a:xfrm flipV="1">
          <a:off x="9639300" y="1836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81" name="楕円 480"/>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20955</xdr:rowOff>
    </xdr:to>
    <xdr:cxnSp macro="">
      <xdr:nvCxnSpPr>
        <xdr:cNvPr id="482" name="直線コネクタ 481"/>
        <xdr:cNvCxnSpPr/>
      </xdr:nvCxnSpPr>
      <xdr:spPr>
        <a:xfrm>
          <a:off x="8750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141605</xdr:rowOff>
    </xdr:from>
    <xdr:to>
      <xdr:col>41</xdr:col>
      <xdr:colOff>101600</xdr:colOff>
      <xdr:row>107</xdr:row>
      <xdr:rowOff>71755</xdr:rowOff>
    </xdr:to>
    <xdr:sp macro="" textlink="">
      <xdr:nvSpPr>
        <xdr:cNvPr id="483" name="楕円 482"/>
        <xdr:cNvSpPr/>
      </xdr:nvSpPr>
      <xdr:spPr>
        <a:xfrm>
          <a:off x="781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20955</xdr:rowOff>
    </xdr:from>
    <xdr:to>
      <xdr:col>45</xdr:col>
      <xdr:colOff>177800</xdr:colOff>
      <xdr:row>107</xdr:row>
      <xdr:rowOff>20955</xdr:rowOff>
    </xdr:to>
    <xdr:cxnSp macro="">
      <xdr:nvCxnSpPr>
        <xdr:cNvPr id="484" name="直線コネクタ 483"/>
        <xdr:cNvCxnSpPr/>
      </xdr:nvCxnSpPr>
      <xdr:spPr>
        <a:xfrm>
          <a:off x="7861300" y="1836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5" name="楕円 484"/>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20955</xdr:rowOff>
    </xdr:to>
    <xdr:cxnSp macro="">
      <xdr:nvCxnSpPr>
        <xdr:cNvPr id="486" name="直線コネクタ 485"/>
        <xdr:cNvCxnSpPr/>
      </xdr:nvCxnSpPr>
      <xdr:spPr>
        <a:xfrm>
          <a:off x="6972300" y="1836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62882</xdr:rowOff>
    </xdr:from>
    <xdr:ext cx="469744" cy="259045"/>
    <xdr:sp macro="" textlink="">
      <xdr:nvSpPr>
        <xdr:cNvPr id="491" name="n_1mainValue【市民会館】&#10;一人当たり面積"/>
        <xdr:cNvSpPr txBox="1"/>
      </xdr:nvSpPr>
      <xdr:spPr>
        <a:xfrm>
          <a:off x="9391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62882</xdr:rowOff>
    </xdr:from>
    <xdr:ext cx="469744" cy="259045"/>
    <xdr:sp macro="" textlink="">
      <xdr:nvSpPr>
        <xdr:cNvPr id="492" name="n_2mainValue【市民会館】&#10;一人当たり面積"/>
        <xdr:cNvSpPr txBox="1"/>
      </xdr:nvSpPr>
      <xdr:spPr>
        <a:xfrm>
          <a:off x="8515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62882</xdr:rowOff>
    </xdr:from>
    <xdr:ext cx="469744" cy="259045"/>
    <xdr:sp macro="" textlink="">
      <xdr:nvSpPr>
        <xdr:cNvPr id="493" name="n_3mainValue【市民会館】&#10;一人当たり面積"/>
        <xdr:cNvSpPr txBox="1"/>
      </xdr:nvSpPr>
      <xdr:spPr>
        <a:xfrm>
          <a:off x="7626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4"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535" name="楕円 534"/>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536" name="【一般廃棄物処理施設】&#10;有形固定資産減価償却率該当値テキスト"/>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537" name="楕円 536"/>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158115</xdr:rowOff>
    </xdr:to>
    <xdr:cxnSp macro="">
      <xdr:nvCxnSpPr>
        <xdr:cNvPr id="538" name="直線コネクタ 537"/>
        <xdr:cNvCxnSpPr/>
      </xdr:nvCxnSpPr>
      <xdr:spPr>
        <a:xfrm>
          <a:off x="15481300" y="6804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539" name="楕円 538"/>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118110</xdr:rowOff>
    </xdr:to>
    <xdr:cxnSp macro="">
      <xdr:nvCxnSpPr>
        <xdr:cNvPr id="540" name="直線コネクタ 539"/>
        <xdr:cNvCxnSpPr/>
      </xdr:nvCxnSpPr>
      <xdr:spPr>
        <a:xfrm>
          <a:off x="14592300" y="6766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541" name="楕円 540"/>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39</xdr:row>
      <xdr:rowOff>80010</xdr:rowOff>
    </xdr:to>
    <xdr:cxnSp macro="">
      <xdr:nvCxnSpPr>
        <xdr:cNvPr id="542" name="直線コネクタ 541"/>
        <xdr:cNvCxnSpPr/>
      </xdr:nvCxnSpPr>
      <xdr:spPr>
        <a:xfrm>
          <a:off x="13703300" y="6713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44450</xdr:rowOff>
    </xdr:from>
    <xdr:to>
      <xdr:col>67</xdr:col>
      <xdr:colOff>101600</xdr:colOff>
      <xdr:row>39</xdr:row>
      <xdr:rowOff>146050</xdr:rowOff>
    </xdr:to>
    <xdr:sp macro="" textlink="">
      <xdr:nvSpPr>
        <xdr:cNvPr id="543" name="楕円 542"/>
        <xdr:cNvSpPr/>
      </xdr:nvSpPr>
      <xdr:spPr>
        <a:xfrm>
          <a:off x="1276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26670</xdr:rowOff>
    </xdr:from>
    <xdr:to>
      <xdr:col>71</xdr:col>
      <xdr:colOff>177800</xdr:colOff>
      <xdr:row>39</xdr:row>
      <xdr:rowOff>95250</xdr:rowOff>
    </xdr:to>
    <xdr:cxnSp macro="">
      <xdr:nvCxnSpPr>
        <xdr:cNvPr id="544" name="直線コネクタ 543"/>
        <xdr:cNvCxnSpPr/>
      </xdr:nvCxnSpPr>
      <xdr:spPr>
        <a:xfrm flipV="1">
          <a:off x="12814300" y="6713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549" name="n_1mainValue【一般廃棄物処理施設】&#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550"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551" name="n_3mainValue【一般廃棄物処理施設】&#10;有形固定資産減価償却率"/>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137177</xdr:rowOff>
    </xdr:from>
    <xdr:ext cx="405111" cy="259045"/>
    <xdr:sp macro="" textlink="">
      <xdr:nvSpPr>
        <xdr:cNvPr id="552" name="n_4mainValue【一般廃棄物処理施設】&#10;有形固定資産減価償却率"/>
        <xdr:cNvSpPr txBox="1"/>
      </xdr:nvSpPr>
      <xdr:spPr>
        <a:xfrm>
          <a:off x="12611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63116</xdr:rowOff>
    </xdr:from>
    <xdr:to>
      <xdr:col>116</xdr:col>
      <xdr:colOff>114300</xdr:colOff>
      <xdr:row>40</xdr:row>
      <xdr:rowOff>164716</xdr:rowOff>
    </xdr:to>
    <xdr:sp macro="" textlink="">
      <xdr:nvSpPr>
        <xdr:cNvPr id="594" name="楕円 593"/>
        <xdr:cNvSpPr/>
      </xdr:nvSpPr>
      <xdr:spPr>
        <a:xfrm>
          <a:off x="22110700" y="69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41543</xdr:rowOff>
    </xdr:from>
    <xdr:ext cx="534377" cy="259045"/>
    <xdr:sp macro="" textlink="">
      <xdr:nvSpPr>
        <xdr:cNvPr id="595" name="【一般廃棄物処理施設】&#10;一人当たり有形固定資産（償却資産）額該当値テキスト"/>
        <xdr:cNvSpPr txBox="1"/>
      </xdr:nvSpPr>
      <xdr:spPr>
        <a:xfrm>
          <a:off x="22199600" y="689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72831</xdr:rowOff>
    </xdr:from>
    <xdr:to>
      <xdr:col>112</xdr:col>
      <xdr:colOff>38100</xdr:colOff>
      <xdr:row>41</xdr:row>
      <xdr:rowOff>2981</xdr:rowOff>
    </xdr:to>
    <xdr:sp macro="" textlink="">
      <xdr:nvSpPr>
        <xdr:cNvPr id="596" name="楕円 595"/>
        <xdr:cNvSpPr/>
      </xdr:nvSpPr>
      <xdr:spPr>
        <a:xfrm>
          <a:off x="21272500" y="69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113916</xdr:rowOff>
    </xdr:from>
    <xdr:to>
      <xdr:col>116</xdr:col>
      <xdr:colOff>63500</xdr:colOff>
      <xdr:row>40</xdr:row>
      <xdr:rowOff>123631</xdr:rowOff>
    </xdr:to>
    <xdr:cxnSp macro="">
      <xdr:nvCxnSpPr>
        <xdr:cNvPr id="597" name="直線コネクタ 596"/>
        <xdr:cNvCxnSpPr/>
      </xdr:nvCxnSpPr>
      <xdr:spPr>
        <a:xfrm flipV="1">
          <a:off x="21323300" y="697191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79131</xdr:rowOff>
    </xdr:from>
    <xdr:to>
      <xdr:col>107</xdr:col>
      <xdr:colOff>101600</xdr:colOff>
      <xdr:row>41</xdr:row>
      <xdr:rowOff>9281</xdr:rowOff>
    </xdr:to>
    <xdr:sp macro="" textlink="">
      <xdr:nvSpPr>
        <xdr:cNvPr id="598" name="楕円 597"/>
        <xdr:cNvSpPr/>
      </xdr:nvSpPr>
      <xdr:spPr>
        <a:xfrm>
          <a:off x="20383500" y="69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123631</xdr:rowOff>
    </xdr:from>
    <xdr:to>
      <xdr:col>111</xdr:col>
      <xdr:colOff>177800</xdr:colOff>
      <xdr:row>40</xdr:row>
      <xdr:rowOff>129931</xdr:rowOff>
    </xdr:to>
    <xdr:cxnSp macro="">
      <xdr:nvCxnSpPr>
        <xdr:cNvPr id="599" name="直線コネクタ 598"/>
        <xdr:cNvCxnSpPr/>
      </xdr:nvCxnSpPr>
      <xdr:spPr>
        <a:xfrm flipV="1">
          <a:off x="20434300" y="6981631"/>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80463</xdr:rowOff>
    </xdr:from>
    <xdr:to>
      <xdr:col>102</xdr:col>
      <xdr:colOff>165100</xdr:colOff>
      <xdr:row>41</xdr:row>
      <xdr:rowOff>10613</xdr:rowOff>
    </xdr:to>
    <xdr:sp macro="" textlink="">
      <xdr:nvSpPr>
        <xdr:cNvPr id="600" name="楕円 599"/>
        <xdr:cNvSpPr/>
      </xdr:nvSpPr>
      <xdr:spPr>
        <a:xfrm>
          <a:off x="194945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129931</xdr:rowOff>
    </xdr:from>
    <xdr:to>
      <xdr:col>107</xdr:col>
      <xdr:colOff>50800</xdr:colOff>
      <xdr:row>40</xdr:row>
      <xdr:rowOff>131263</xdr:rowOff>
    </xdr:to>
    <xdr:cxnSp macro="">
      <xdr:nvCxnSpPr>
        <xdr:cNvPr id="601" name="直線コネクタ 600"/>
        <xdr:cNvCxnSpPr/>
      </xdr:nvCxnSpPr>
      <xdr:spPr>
        <a:xfrm flipV="1">
          <a:off x="19545300" y="6987931"/>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105789</xdr:rowOff>
    </xdr:from>
    <xdr:to>
      <xdr:col>98</xdr:col>
      <xdr:colOff>38100</xdr:colOff>
      <xdr:row>41</xdr:row>
      <xdr:rowOff>35939</xdr:rowOff>
    </xdr:to>
    <xdr:sp macro="" textlink="">
      <xdr:nvSpPr>
        <xdr:cNvPr id="602" name="楕円 601"/>
        <xdr:cNvSpPr/>
      </xdr:nvSpPr>
      <xdr:spPr>
        <a:xfrm>
          <a:off x="18605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131263</xdr:rowOff>
    </xdr:from>
    <xdr:to>
      <xdr:col>102</xdr:col>
      <xdr:colOff>114300</xdr:colOff>
      <xdr:row>40</xdr:row>
      <xdr:rowOff>156589</xdr:rowOff>
    </xdr:to>
    <xdr:cxnSp macro="">
      <xdr:nvCxnSpPr>
        <xdr:cNvPr id="603" name="直線コネクタ 602"/>
        <xdr:cNvCxnSpPr/>
      </xdr:nvCxnSpPr>
      <xdr:spPr>
        <a:xfrm flipV="1">
          <a:off x="18656300" y="6989263"/>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165558</xdr:rowOff>
    </xdr:from>
    <xdr:ext cx="534377" cy="259045"/>
    <xdr:sp macro="" textlink="">
      <xdr:nvSpPr>
        <xdr:cNvPr id="608" name="n_1mainValue【一般廃棄物処理施設】&#10;一人当たり有形固定資産（償却資産）額"/>
        <xdr:cNvSpPr txBox="1"/>
      </xdr:nvSpPr>
      <xdr:spPr>
        <a:xfrm>
          <a:off x="21043411" y="70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25808</xdr:rowOff>
    </xdr:from>
    <xdr:ext cx="534377" cy="259045"/>
    <xdr:sp macro="" textlink="">
      <xdr:nvSpPr>
        <xdr:cNvPr id="609" name="n_2mainValue【一般廃棄物処理施設】&#10;一人当たり有形固定資産（償却資産）額"/>
        <xdr:cNvSpPr txBox="1"/>
      </xdr:nvSpPr>
      <xdr:spPr>
        <a:xfrm>
          <a:off x="20167111" y="67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27140</xdr:rowOff>
    </xdr:from>
    <xdr:ext cx="534377" cy="259045"/>
    <xdr:sp macro="" textlink="">
      <xdr:nvSpPr>
        <xdr:cNvPr id="610" name="n_3mainValue【一般廃棄物処理施設】&#10;一人当たり有形固定資産（償却資産）額"/>
        <xdr:cNvSpPr txBox="1"/>
      </xdr:nvSpPr>
      <xdr:spPr>
        <a:xfrm>
          <a:off x="19278111" y="67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52466</xdr:rowOff>
    </xdr:from>
    <xdr:ext cx="534377" cy="259045"/>
    <xdr:sp macro="" textlink="">
      <xdr:nvSpPr>
        <xdr:cNvPr id="611" name="n_4mainValue【一般廃棄物処理施設】&#10;一人当たり有形固定資産（償却資産）額"/>
        <xdr:cNvSpPr txBox="1"/>
      </xdr:nvSpPr>
      <xdr:spPr>
        <a:xfrm>
          <a:off x="183891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53" name="楕円 652"/>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54"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5" name="楕円 654"/>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56" name="直線コネクタ 655"/>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7" name="楕円 656"/>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8" name="直線コネクタ 657"/>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9" name="楕円 658"/>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60" name="直線コネクタ 659"/>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61" name="楕円 660"/>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62" name="直線コネクタ 661"/>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7"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8"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9"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70"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710" name="楕円 709"/>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711"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712" name="楕円 711"/>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713" name="直線コネクタ 712"/>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147320</xdr:rowOff>
    </xdr:from>
    <xdr:to>
      <xdr:col>107</xdr:col>
      <xdr:colOff>101600</xdr:colOff>
      <xdr:row>64</xdr:row>
      <xdr:rowOff>77470</xdr:rowOff>
    </xdr:to>
    <xdr:sp macro="" textlink="">
      <xdr:nvSpPr>
        <xdr:cNvPr id="714" name="楕円 713"/>
        <xdr:cNvSpPr/>
      </xdr:nvSpPr>
      <xdr:spPr>
        <a:xfrm>
          <a:off x="2038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26670</xdr:rowOff>
    </xdr:from>
    <xdr:to>
      <xdr:col>111</xdr:col>
      <xdr:colOff>177800</xdr:colOff>
      <xdr:row>64</xdr:row>
      <xdr:rowOff>26670</xdr:rowOff>
    </xdr:to>
    <xdr:cxnSp macro="">
      <xdr:nvCxnSpPr>
        <xdr:cNvPr id="715" name="直線コネクタ 714"/>
        <xdr:cNvCxnSpPr/>
      </xdr:nvCxnSpPr>
      <xdr:spPr>
        <a:xfrm>
          <a:off x="20434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147320</xdr:rowOff>
    </xdr:from>
    <xdr:to>
      <xdr:col>102</xdr:col>
      <xdr:colOff>165100</xdr:colOff>
      <xdr:row>64</xdr:row>
      <xdr:rowOff>77470</xdr:rowOff>
    </xdr:to>
    <xdr:sp macro="" textlink="">
      <xdr:nvSpPr>
        <xdr:cNvPr id="716" name="楕円 715"/>
        <xdr:cNvSpPr/>
      </xdr:nvSpPr>
      <xdr:spPr>
        <a:xfrm>
          <a:off x="19494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26670</xdr:rowOff>
    </xdr:from>
    <xdr:to>
      <xdr:col>107</xdr:col>
      <xdr:colOff>50800</xdr:colOff>
      <xdr:row>64</xdr:row>
      <xdr:rowOff>26670</xdr:rowOff>
    </xdr:to>
    <xdr:cxnSp macro="">
      <xdr:nvCxnSpPr>
        <xdr:cNvPr id="717" name="直線コネクタ 716"/>
        <xdr:cNvCxnSpPr/>
      </xdr:nvCxnSpPr>
      <xdr:spPr>
        <a:xfrm>
          <a:off x="19545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147320</xdr:rowOff>
    </xdr:from>
    <xdr:to>
      <xdr:col>98</xdr:col>
      <xdr:colOff>38100</xdr:colOff>
      <xdr:row>64</xdr:row>
      <xdr:rowOff>77470</xdr:rowOff>
    </xdr:to>
    <xdr:sp macro="" textlink="">
      <xdr:nvSpPr>
        <xdr:cNvPr id="718" name="楕円 717"/>
        <xdr:cNvSpPr/>
      </xdr:nvSpPr>
      <xdr:spPr>
        <a:xfrm>
          <a:off x="18605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26670</xdr:rowOff>
    </xdr:from>
    <xdr:to>
      <xdr:col>102</xdr:col>
      <xdr:colOff>114300</xdr:colOff>
      <xdr:row>64</xdr:row>
      <xdr:rowOff>26670</xdr:rowOff>
    </xdr:to>
    <xdr:cxnSp macro="">
      <xdr:nvCxnSpPr>
        <xdr:cNvPr id="719" name="直線コネクタ 718"/>
        <xdr:cNvCxnSpPr/>
      </xdr:nvCxnSpPr>
      <xdr:spPr>
        <a:xfrm>
          <a:off x="18656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724"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68597</xdr:rowOff>
    </xdr:from>
    <xdr:ext cx="469744" cy="259045"/>
    <xdr:sp macro="" textlink="">
      <xdr:nvSpPr>
        <xdr:cNvPr id="725" name="n_2mainValue【保健センター・保健所】&#10;一人当たり面積"/>
        <xdr:cNvSpPr txBox="1"/>
      </xdr:nvSpPr>
      <xdr:spPr>
        <a:xfrm>
          <a:off x="20199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68597</xdr:rowOff>
    </xdr:from>
    <xdr:ext cx="469744" cy="259045"/>
    <xdr:sp macro="" textlink="">
      <xdr:nvSpPr>
        <xdr:cNvPr id="726" name="n_3mainValue【保健センター・保健所】&#10;一人当たり面積"/>
        <xdr:cNvSpPr txBox="1"/>
      </xdr:nvSpPr>
      <xdr:spPr>
        <a:xfrm>
          <a:off x="19310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68597</xdr:rowOff>
    </xdr:from>
    <xdr:ext cx="469744" cy="259045"/>
    <xdr:sp macro="" textlink="">
      <xdr:nvSpPr>
        <xdr:cNvPr id="727" name="n_4mainValue【保健センター・保健所】&#10;一人当たり面積"/>
        <xdr:cNvSpPr txBox="1"/>
      </xdr:nvSpPr>
      <xdr:spPr>
        <a:xfrm>
          <a:off x="18421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8" name="楕円 767"/>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9" name="【消防施設】&#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70" name="楕円 769"/>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15239</xdr:rowOff>
    </xdr:to>
    <xdr:cxnSp macro="">
      <xdr:nvCxnSpPr>
        <xdr:cNvPr id="771" name="直線コネクタ 770"/>
        <xdr:cNvCxnSpPr/>
      </xdr:nvCxnSpPr>
      <xdr:spPr>
        <a:xfrm>
          <a:off x="15481300" y="14222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2" name="楕円 771"/>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163830</xdr:rowOff>
    </xdr:to>
    <xdr:cxnSp macro="">
      <xdr:nvCxnSpPr>
        <xdr:cNvPr id="773" name="直線コネクタ 772"/>
        <xdr:cNvCxnSpPr/>
      </xdr:nvCxnSpPr>
      <xdr:spPr>
        <a:xfrm>
          <a:off x="14592300" y="1421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73025</xdr:rowOff>
    </xdr:from>
    <xdr:to>
      <xdr:col>72</xdr:col>
      <xdr:colOff>38100</xdr:colOff>
      <xdr:row>83</xdr:row>
      <xdr:rowOff>3175</xdr:rowOff>
    </xdr:to>
    <xdr:sp macro="" textlink="">
      <xdr:nvSpPr>
        <xdr:cNvPr id="774" name="楕円 773"/>
        <xdr:cNvSpPr/>
      </xdr:nvSpPr>
      <xdr:spPr>
        <a:xfrm>
          <a:off x="1365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123825</xdr:rowOff>
    </xdr:from>
    <xdr:to>
      <xdr:col>76</xdr:col>
      <xdr:colOff>114300</xdr:colOff>
      <xdr:row>82</xdr:row>
      <xdr:rowOff>152400</xdr:rowOff>
    </xdr:to>
    <xdr:cxnSp macro="">
      <xdr:nvCxnSpPr>
        <xdr:cNvPr id="775" name="直線コネクタ 774"/>
        <xdr:cNvCxnSpPr/>
      </xdr:nvCxnSpPr>
      <xdr:spPr>
        <a:xfrm>
          <a:off x="13703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40639</xdr:rowOff>
    </xdr:from>
    <xdr:to>
      <xdr:col>67</xdr:col>
      <xdr:colOff>101600</xdr:colOff>
      <xdr:row>82</xdr:row>
      <xdr:rowOff>142239</xdr:rowOff>
    </xdr:to>
    <xdr:sp macro="" textlink="">
      <xdr:nvSpPr>
        <xdr:cNvPr id="776" name="楕円 775"/>
        <xdr:cNvSpPr/>
      </xdr:nvSpPr>
      <xdr:spPr>
        <a:xfrm>
          <a:off x="1276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123825</xdr:rowOff>
    </xdr:to>
    <xdr:cxnSp macro="">
      <xdr:nvCxnSpPr>
        <xdr:cNvPr id="777" name="直線コネクタ 776"/>
        <xdr:cNvCxnSpPr/>
      </xdr:nvCxnSpPr>
      <xdr:spPr>
        <a:xfrm>
          <a:off x="12814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782"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83" name="n_2mainValue【消防施設】&#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165752</xdr:rowOff>
    </xdr:from>
    <xdr:ext cx="405111" cy="259045"/>
    <xdr:sp macro="" textlink="">
      <xdr:nvSpPr>
        <xdr:cNvPr id="784" name="n_3mainValue【消防施設】&#10;有形固定資産減価償却率"/>
        <xdr:cNvSpPr txBox="1"/>
      </xdr:nvSpPr>
      <xdr:spPr>
        <a:xfrm>
          <a:off x="13500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133366</xdr:rowOff>
    </xdr:from>
    <xdr:ext cx="405111" cy="259045"/>
    <xdr:sp macro="" textlink="">
      <xdr:nvSpPr>
        <xdr:cNvPr id="785" name="n_4mainValue【消防施設】&#10;有形固定資産減価償却率"/>
        <xdr:cNvSpPr txBox="1"/>
      </xdr:nvSpPr>
      <xdr:spPr>
        <a:xfrm>
          <a:off x="12611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827" name="楕円 826"/>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14514</xdr:rowOff>
    </xdr:from>
    <xdr:to>
      <xdr:col>112</xdr:col>
      <xdr:colOff>38100</xdr:colOff>
      <xdr:row>86</xdr:row>
      <xdr:rowOff>116114</xdr:rowOff>
    </xdr:to>
    <xdr:sp macro="" textlink="">
      <xdr:nvSpPr>
        <xdr:cNvPr id="829" name="楕円 828"/>
        <xdr:cNvSpPr/>
      </xdr:nvSpPr>
      <xdr:spPr>
        <a:xfrm>
          <a:off x="21272500" y="14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65314</xdr:rowOff>
    </xdr:to>
    <xdr:cxnSp macro="">
      <xdr:nvCxnSpPr>
        <xdr:cNvPr id="830" name="直線コネクタ 829"/>
        <xdr:cNvCxnSpPr/>
      </xdr:nvCxnSpPr>
      <xdr:spPr>
        <a:xfrm flipV="1">
          <a:off x="21323300" y="148089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831" name="楕円 830"/>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65314</xdr:rowOff>
    </xdr:from>
    <xdr:to>
      <xdr:col>111</xdr:col>
      <xdr:colOff>177800</xdr:colOff>
      <xdr:row>86</xdr:row>
      <xdr:rowOff>67492</xdr:rowOff>
    </xdr:to>
    <xdr:cxnSp macro="">
      <xdr:nvCxnSpPr>
        <xdr:cNvPr id="832" name="直線コネクタ 831"/>
        <xdr:cNvCxnSpPr/>
      </xdr:nvCxnSpPr>
      <xdr:spPr>
        <a:xfrm flipV="1">
          <a:off x="20434300" y="148100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16692</xdr:rowOff>
    </xdr:from>
    <xdr:to>
      <xdr:col>102</xdr:col>
      <xdr:colOff>165100</xdr:colOff>
      <xdr:row>86</xdr:row>
      <xdr:rowOff>118292</xdr:rowOff>
    </xdr:to>
    <xdr:sp macro="" textlink="">
      <xdr:nvSpPr>
        <xdr:cNvPr id="833" name="楕円 832"/>
        <xdr:cNvSpPr/>
      </xdr:nvSpPr>
      <xdr:spPr>
        <a:xfrm>
          <a:off x="19494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67492</xdr:rowOff>
    </xdr:to>
    <xdr:cxnSp macro="">
      <xdr:nvCxnSpPr>
        <xdr:cNvPr id="834" name="直線コネクタ 833"/>
        <xdr:cNvCxnSpPr/>
      </xdr:nvCxnSpPr>
      <xdr:spPr>
        <a:xfrm>
          <a:off x="19545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53702</xdr:rowOff>
    </xdr:from>
    <xdr:to>
      <xdr:col>98</xdr:col>
      <xdr:colOff>38100</xdr:colOff>
      <xdr:row>86</xdr:row>
      <xdr:rowOff>155302</xdr:rowOff>
    </xdr:to>
    <xdr:sp macro="" textlink="">
      <xdr:nvSpPr>
        <xdr:cNvPr id="835" name="楕円 834"/>
        <xdr:cNvSpPr/>
      </xdr:nvSpPr>
      <xdr:spPr>
        <a:xfrm>
          <a:off x="18605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67492</xdr:rowOff>
    </xdr:from>
    <xdr:to>
      <xdr:col>102</xdr:col>
      <xdr:colOff>114300</xdr:colOff>
      <xdr:row>86</xdr:row>
      <xdr:rowOff>104502</xdr:rowOff>
    </xdr:to>
    <xdr:cxnSp macro="">
      <xdr:nvCxnSpPr>
        <xdr:cNvPr id="836" name="直線コネクタ 835"/>
        <xdr:cNvCxnSpPr/>
      </xdr:nvCxnSpPr>
      <xdr:spPr>
        <a:xfrm flipV="1">
          <a:off x="18656300" y="1481219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107241</xdr:rowOff>
    </xdr:from>
    <xdr:ext cx="469744" cy="259045"/>
    <xdr:sp macro="" textlink="">
      <xdr:nvSpPr>
        <xdr:cNvPr id="841" name="n_1mainValue【消防施設】&#10;一人当たり面積"/>
        <xdr:cNvSpPr txBox="1"/>
      </xdr:nvSpPr>
      <xdr:spPr>
        <a:xfrm>
          <a:off x="210757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842"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109419</xdr:rowOff>
    </xdr:from>
    <xdr:ext cx="469744" cy="259045"/>
    <xdr:sp macro="" textlink="">
      <xdr:nvSpPr>
        <xdr:cNvPr id="843" name="n_3mainValue【消防施設】&#10;一人当たり面積"/>
        <xdr:cNvSpPr txBox="1"/>
      </xdr:nvSpPr>
      <xdr:spPr>
        <a:xfrm>
          <a:off x="19310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146429</xdr:rowOff>
    </xdr:from>
    <xdr:ext cx="469744" cy="259045"/>
    <xdr:sp macro="" textlink="">
      <xdr:nvSpPr>
        <xdr:cNvPr id="844" name="n_4mainValue【消防施設】&#10;一人当たり面積"/>
        <xdr:cNvSpPr txBox="1"/>
      </xdr:nvSpPr>
      <xdr:spPr>
        <a:xfrm>
          <a:off x="18421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886" name="楕円 885"/>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887"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888" name="楕円 887"/>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161108</xdr:rowOff>
    </xdr:to>
    <xdr:cxnSp macro="">
      <xdr:nvCxnSpPr>
        <xdr:cNvPr id="889" name="直線コネクタ 888"/>
        <xdr:cNvCxnSpPr/>
      </xdr:nvCxnSpPr>
      <xdr:spPr>
        <a:xfrm>
          <a:off x="15481300" y="175934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890" name="楕円 889"/>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105592</xdr:rowOff>
    </xdr:to>
    <xdr:cxnSp macro="">
      <xdr:nvCxnSpPr>
        <xdr:cNvPr id="891" name="直線コネクタ 890"/>
        <xdr:cNvCxnSpPr/>
      </xdr:nvCxnSpPr>
      <xdr:spPr>
        <a:xfrm>
          <a:off x="14592300" y="175379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892" name="楕円 891"/>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50074</xdr:rowOff>
    </xdr:from>
    <xdr:to>
      <xdr:col>76</xdr:col>
      <xdr:colOff>114300</xdr:colOff>
      <xdr:row>106</xdr:row>
      <xdr:rowOff>12519</xdr:rowOff>
    </xdr:to>
    <xdr:cxnSp macro="">
      <xdr:nvCxnSpPr>
        <xdr:cNvPr id="893" name="直線コネクタ 892"/>
        <xdr:cNvCxnSpPr/>
      </xdr:nvCxnSpPr>
      <xdr:spPr>
        <a:xfrm flipV="1">
          <a:off x="13703300" y="17537974"/>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894" name="楕円 893"/>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32113</xdr:rowOff>
    </xdr:to>
    <xdr:cxnSp macro="">
      <xdr:nvCxnSpPr>
        <xdr:cNvPr id="895" name="直線コネクタ 894"/>
        <xdr:cNvCxnSpPr/>
      </xdr:nvCxnSpPr>
      <xdr:spPr>
        <a:xfrm flipV="1">
          <a:off x="12814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1469</xdr:rowOff>
    </xdr:from>
    <xdr:ext cx="405111" cy="259045"/>
    <xdr:sp macro="" textlink="">
      <xdr:nvSpPr>
        <xdr:cNvPr id="900"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901" name="n_2mainValue【庁舎】&#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902" name="n_3mainValue【庁舎】&#10;有形固定資産減価償却率"/>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903" name="n_4mainValue【庁舎】&#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43" name="楕円 942"/>
        <xdr:cNvSpPr/>
      </xdr:nvSpPr>
      <xdr:spPr>
        <a:xfrm>
          <a:off x="22110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2557</xdr:rowOff>
    </xdr:from>
    <xdr:ext cx="469744" cy="259045"/>
    <xdr:sp macro="" textlink="">
      <xdr:nvSpPr>
        <xdr:cNvPr id="944" name="【庁舎】&#10;一人当たり面積該当値テキスト"/>
        <xdr:cNvSpPr txBox="1"/>
      </xdr:nvSpPr>
      <xdr:spPr>
        <a:xfrm>
          <a:off x="22199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156845</xdr:rowOff>
    </xdr:from>
    <xdr:to>
      <xdr:col>112</xdr:col>
      <xdr:colOff>38100</xdr:colOff>
      <xdr:row>104</xdr:row>
      <xdr:rowOff>86995</xdr:rowOff>
    </xdr:to>
    <xdr:sp macro="" textlink="">
      <xdr:nvSpPr>
        <xdr:cNvPr id="945" name="楕円 944"/>
        <xdr:cNvSpPr/>
      </xdr:nvSpPr>
      <xdr:spPr>
        <a:xfrm>
          <a:off x="2127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30480</xdr:rowOff>
    </xdr:from>
    <xdr:to>
      <xdr:col>116</xdr:col>
      <xdr:colOff>63500</xdr:colOff>
      <xdr:row>104</xdr:row>
      <xdr:rowOff>36195</xdr:rowOff>
    </xdr:to>
    <xdr:cxnSp macro="">
      <xdr:nvCxnSpPr>
        <xdr:cNvPr id="946" name="直線コネクタ 945"/>
        <xdr:cNvCxnSpPr/>
      </xdr:nvCxnSpPr>
      <xdr:spPr>
        <a:xfrm flipV="1">
          <a:off x="21323300" y="17861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156845</xdr:rowOff>
    </xdr:from>
    <xdr:to>
      <xdr:col>107</xdr:col>
      <xdr:colOff>101600</xdr:colOff>
      <xdr:row>104</xdr:row>
      <xdr:rowOff>86995</xdr:rowOff>
    </xdr:to>
    <xdr:sp macro="" textlink="">
      <xdr:nvSpPr>
        <xdr:cNvPr id="947" name="楕円 946"/>
        <xdr:cNvSpPr/>
      </xdr:nvSpPr>
      <xdr:spPr>
        <a:xfrm>
          <a:off x="20383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36195</xdr:rowOff>
    </xdr:from>
    <xdr:to>
      <xdr:col>111</xdr:col>
      <xdr:colOff>177800</xdr:colOff>
      <xdr:row>104</xdr:row>
      <xdr:rowOff>36195</xdr:rowOff>
    </xdr:to>
    <xdr:cxnSp macro="">
      <xdr:nvCxnSpPr>
        <xdr:cNvPr id="948" name="直線コネクタ 947"/>
        <xdr:cNvCxnSpPr/>
      </xdr:nvCxnSpPr>
      <xdr:spPr>
        <a:xfrm>
          <a:off x="20434300" y="17866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949" name="楕円 948"/>
        <xdr:cNvSpPr/>
      </xdr:nvSpPr>
      <xdr:spPr>
        <a:xfrm>
          <a:off x="19494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36195</xdr:rowOff>
    </xdr:from>
    <xdr:to>
      <xdr:col>107</xdr:col>
      <xdr:colOff>50800</xdr:colOff>
      <xdr:row>105</xdr:row>
      <xdr:rowOff>123825</xdr:rowOff>
    </xdr:to>
    <xdr:cxnSp macro="">
      <xdr:nvCxnSpPr>
        <xdr:cNvPr id="950" name="直線コネクタ 949"/>
        <xdr:cNvCxnSpPr/>
      </xdr:nvCxnSpPr>
      <xdr:spPr>
        <a:xfrm flipV="1">
          <a:off x="19545300" y="17866995"/>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51" name="楕円 950"/>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123825</xdr:rowOff>
    </xdr:to>
    <xdr:cxnSp macro="">
      <xdr:nvCxnSpPr>
        <xdr:cNvPr id="952" name="直線コネクタ 951"/>
        <xdr:cNvCxnSpPr/>
      </xdr:nvCxnSpPr>
      <xdr:spPr>
        <a:xfrm>
          <a:off x="18656300" y="1812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103522</xdr:rowOff>
    </xdr:from>
    <xdr:ext cx="469744" cy="259045"/>
    <xdr:sp macro="" textlink="">
      <xdr:nvSpPr>
        <xdr:cNvPr id="957" name="n_1mainValue【庁舎】&#10;一人当たり面積"/>
        <xdr:cNvSpPr txBox="1"/>
      </xdr:nvSpPr>
      <xdr:spPr>
        <a:xfrm>
          <a:off x="210757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103522</xdr:rowOff>
    </xdr:from>
    <xdr:ext cx="469744" cy="259045"/>
    <xdr:sp macro="" textlink="">
      <xdr:nvSpPr>
        <xdr:cNvPr id="958" name="n_2mainValue【庁舎】&#10;一人当たり面積"/>
        <xdr:cNvSpPr txBox="1"/>
      </xdr:nvSpPr>
      <xdr:spPr>
        <a:xfrm>
          <a:off x="201994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959" name="n_3main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60" name="n_4main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類似団体内平均値と比較して、特に有形固定資産減価償却率が高くなっている施設は、体育館・プール、保健センター・保健所となっている。 </a:t>
          </a:r>
        </a:p>
        <a:p>
          <a:r>
            <a:rPr kumimoji="1" lang="ja-JP" altLang="en-US" sz="1100">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年以上が経過しているため、類似団体内平均値を上回っている。体育館の移転や市民プールの集約等に着手中であり指標は低下するものと見込まれる。 </a:t>
          </a:r>
        </a:p>
        <a:p>
          <a:r>
            <a:rPr kumimoji="1" lang="ja-JP" altLang="en-US" sz="1100">
              <a:latin typeface="ＭＳ Ｐゴシック" panose="020B0600070205080204" pitchFamily="50" charset="-128"/>
              <a:ea typeface="ＭＳ Ｐゴシック" panose="020B0600070205080204" pitchFamily="50" charset="-128"/>
            </a:rPr>
            <a:t>保健センターは、建築から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年以上が経過しているため、類似団体内平均値を上回っている。今後は公共施設等の個別施設計画に基づく施設の集約が予定されている。</a:t>
          </a:r>
        </a:p>
        <a:p>
          <a:r>
            <a:rPr kumimoji="1" lang="ja-JP" altLang="en-US" sz="1100">
              <a:latin typeface="ＭＳ Ｐゴシック" panose="020B0600070205080204" pitchFamily="50" charset="-128"/>
              <a:ea typeface="ＭＳ Ｐゴシック" panose="020B0600070205080204" pitchFamily="50" charset="-128"/>
            </a:rPr>
            <a:t>庁舎については、庁舎整備事業の実施に伴い有形固定資産減価償却率が減少し、</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元年度より類似団体内平均値と比較し特に低くなっている。</a:t>
          </a:r>
        </a:p>
        <a:p>
          <a:r>
            <a:rPr kumimoji="1" lang="ja-JP" altLang="en-US" sz="1100">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また、「一人当たり面積」が県平均・類似団体内順位より高くなっている図書館は利用状況等を勘案しながら施設のあり方について引き続き検討をしていく。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類似団体内平均を上回っているものの、平成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年度をピークに低下傾向である。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経常収支比率については、令和２年度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％から令和３年度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　　</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経常経費充当一般財源は、令和３年度、令和２年度とほぼ同額であるが、経常一般財源（臨財債含む）については、令和３年度が令和２年度に対して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587,334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千円の増となっており、経常一般財源の増加が経常収支比率減少の要因となっている。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経常一般財源（臨財債含む）増加の内訳としては、地方税、地方消費税交付金、法人事業税交付金、地方特例交付金、地方交付税（普通交付税）となっている。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64</xdr:row>
      <xdr:rowOff>39370</xdr:rowOff>
    </xdr:to>
    <xdr:cxnSp macro="">
      <xdr:nvCxnSpPr>
        <xdr:cNvPr id="132" name="直線コネクタ 131"/>
        <xdr:cNvCxnSpPr/>
      </xdr:nvCxnSpPr>
      <xdr:spPr>
        <a:xfrm flipV="1">
          <a:off x="4114800" y="10545656"/>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127846</xdr:rowOff>
    </xdr:to>
    <xdr:cxnSp macro="">
      <xdr:nvCxnSpPr>
        <xdr:cNvPr id="135" name="直線コネクタ 134"/>
        <xdr:cNvCxnSpPr/>
      </xdr:nvCxnSpPr>
      <xdr:spPr>
        <a:xfrm flipV="1">
          <a:off x="3225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127846</xdr:rowOff>
    </xdr:to>
    <xdr:cxnSp macro="">
      <xdr:nvCxnSpPr>
        <xdr:cNvPr id="138" name="直線コネクタ 137"/>
        <xdr:cNvCxnSpPr/>
      </xdr:nvCxnSpPr>
      <xdr:spPr>
        <a:xfrm>
          <a:off x="2336800" y="109478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7196</xdr:rowOff>
    </xdr:to>
    <xdr:cxnSp macro="">
      <xdr:nvCxnSpPr>
        <xdr:cNvPr id="141" name="直線コネクタ 140"/>
        <xdr:cNvCxnSpPr/>
      </xdr:nvCxnSpPr>
      <xdr:spPr>
        <a:xfrm flipV="1">
          <a:off x="1447800" y="1094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2"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17373</xdr:rowOff>
    </xdr:from>
    <xdr:ext cx="762000" cy="259045"/>
    <xdr:sp macro="" textlink="">
      <xdr:nvSpPr>
        <xdr:cNvPr id="156" name="テキスト ボックス 155"/>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7" name="楕円 156"/>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8" name="テキスト ボックス 157"/>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60" name="テキスト ボックス 159"/>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人件費は、会計年度任用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職員の人件費の増加に伴い増加した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一方、物件費は、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新型コロナウイルスワクチン接種に係る経費の増加があったが、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教育環境推進事業等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、差し引きの結果減少した。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この結果、全体としては前年度を上回った。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今後は、公共施設の統廃合を進めて、維持管理費等の節減を図っていく。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42410</xdr:rowOff>
    </xdr:from>
    <xdr:to>
      <xdr:col>23</xdr:col>
      <xdr:colOff>133350</xdr:colOff>
      <xdr:row>82</xdr:row>
      <xdr:rowOff>149732</xdr:rowOff>
    </xdr:to>
    <xdr:cxnSp macro="">
      <xdr:nvCxnSpPr>
        <xdr:cNvPr id="195" name="直線コネクタ 194"/>
        <xdr:cNvCxnSpPr/>
      </xdr:nvCxnSpPr>
      <xdr:spPr>
        <a:xfrm>
          <a:off x="4114800" y="14101310"/>
          <a:ext cx="838200" cy="10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26107</xdr:rowOff>
    </xdr:from>
    <xdr:to>
      <xdr:col>19</xdr:col>
      <xdr:colOff>133350</xdr:colOff>
      <xdr:row>82</xdr:row>
      <xdr:rowOff>42410</xdr:rowOff>
    </xdr:to>
    <xdr:cxnSp macro="">
      <xdr:nvCxnSpPr>
        <xdr:cNvPr id="198" name="直線コネクタ 197"/>
        <xdr:cNvCxnSpPr/>
      </xdr:nvCxnSpPr>
      <xdr:spPr>
        <a:xfrm>
          <a:off x="3225800" y="140850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6086</xdr:rowOff>
    </xdr:from>
    <xdr:to>
      <xdr:col>15</xdr:col>
      <xdr:colOff>82550</xdr:colOff>
      <xdr:row>82</xdr:row>
      <xdr:rowOff>26107</xdr:rowOff>
    </xdr:to>
    <xdr:cxnSp macro="">
      <xdr:nvCxnSpPr>
        <xdr:cNvPr id="201" name="直線コネクタ 200"/>
        <xdr:cNvCxnSpPr/>
      </xdr:nvCxnSpPr>
      <xdr:spPr>
        <a:xfrm>
          <a:off x="2336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151130</xdr:rowOff>
    </xdr:from>
    <xdr:to>
      <xdr:col>11</xdr:col>
      <xdr:colOff>31750</xdr:colOff>
      <xdr:row>82</xdr:row>
      <xdr:rowOff>6086</xdr:rowOff>
    </xdr:to>
    <xdr:cxnSp macro="">
      <xdr:nvCxnSpPr>
        <xdr:cNvPr id="204" name="直線コネクタ 203"/>
        <xdr:cNvCxnSpPr/>
      </xdr:nvCxnSpPr>
      <xdr:spPr>
        <a:xfrm>
          <a:off x="1447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98932</xdr:rowOff>
    </xdr:from>
    <xdr:to>
      <xdr:col>23</xdr:col>
      <xdr:colOff>184150</xdr:colOff>
      <xdr:row>83</xdr:row>
      <xdr:rowOff>29082</xdr:rowOff>
    </xdr:to>
    <xdr:sp macro="" textlink="">
      <xdr:nvSpPr>
        <xdr:cNvPr id="214" name="楕円 213"/>
        <xdr:cNvSpPr/>
      </xdr:nvSpPr>
      <xdr:spPr>
        <a:xfrm>
          <a:off x="4902200" y="14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115459</xdr:rowOff>
    </xdr:from>
    <xdr:ext cx="762000" cy="259045"/>
    <xdr:sp macro="" textlink="">
      <xdr:nvSpPr>
        <xdr:cNvPr id="215" name="人件費・物件費等の状況該当値テキスト"/>
        <xdr:cNvSpPr txBox="1"/>
      </xdr:nvSpPr>
      <xdr:spPr>
        <a:xfrm>
          <a:off x="5041900" y="1400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163060</xdr:rowOff>
    </xdr:from>
    <xdr:to>
      <xdr:col>19</xdr:col>
      <xdr:colOff>184150</xdr:colOff>
      <xdr:row>82</xdr:row>
      <xdr:rowOff>93210</xdr:rowOff>
    </xdr:to>
    <xdr:sp macro="" textlink="">
      <xdr:nvSpPr>
        <xdr:cNvPr id="216" name="楕円 215"/>
        <xdr:cNvSpPr/>
      </xdr:nvSpPr>
      <xdr:spPr>
        <a:xfrm>
          <a:off x="40640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103387</xdr:rowOff>
    </xdr:from>
    <xdr:ext cx="736600" cy="259045"/>
    <xdr:sp macro="" textlink="">
      <xdr:nvSpPr>
        <xdr:cNvPr id="217" name="テキスト ボックス 216"/>
        <xdr:cNvSpPr txBox="1"/>
      </xdr:nvSpPr>
      <xdr:spPr>
        <a:xfrm>
          <a:off x="3733800" y="1381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146757</xdr:rowOff>
    </xdr:from>
    <xdr:to>
      <xdr:col>15</xdr:col>
      <xdr:colOff>133350</xdr:colOff>
      <xdr:row>82</xdr:row>
      <xdr:rowOff>76907</xdr:rowOff>
    </xdr:to>
    <xdr:sp macro="" textlink="">
      <xdr:nvSpPr>
        <xdr:cNvPr id="218" name="楕円 217"/>
        <xdr:cNvSpPr/>
      </xdr:nvSpPr>
      <xdr:spPr>
        <a:xfrm>
          <a:off x="3175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87084</xdr:rowOff>
    </xdr:from>
    <xdr:ext cx="762000" cy="259045"/>
    <xdr:sp macro="" textlink="">
      <xdr:nvSpPr>
        <xdr:cNvPr id="219" name="テキスト ボックス 218"/>
        <xdr:cNvSpPr txBox="1"/>
      </xdr:nvSpPr>
      <xdr:spPr>
        <a:xfrm>
          <a:off x="2844800" y="1380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126736</xdr:rowOff>
    </xdr:from>
    <xdr:to>
      <xdr:col>11</xdr:col>
      <xdr:colOff>82550</xdr:colOff>
      <xdr:row>82</xdr:row>
      <xdr:rowOff>56886</xdr:rowOff>
    </xdr:to>
    <xdr:sp macro="" textlink="">
      <xdr:nvSpPr>
        <xdr:cNvPr id="220" name="楕円 219"/>
        <xdr:cNvSpPr/>
      </xdr:nvSpPr>
      <xdr:spPr>
        <a:xfrm>
          <a:off x="2286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67063</xdr:rowOff>
    </xdr:from>
    <xdr:ext cx="762000" cy="259045"/>
    <xdr:sp macro="" textlink="">
      <xdr:nvSpPr>
        <xdr:cNvPr id="221" name="テキスト ボックス 220"/>
        <xdr:cNvSpPr txBox="1"/>
      </xdr:nvSpPr>
      <xdr:spPr>
        <a:xfrm>
          <a:off x="1955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100330</xdr:rowOff>
    </xdr:from>
    <xdr:to>
      <xdr:col>7</xdr:col>
      <xdr:colOff>31750</xdr:colOff>
      <xdr:row>82</xdr:row>
      <xdr:rowOff>30480</xdr:rowOff>
    </xdr:to>
    <xdr:sp macro="" textlink="">
      <xdr:nvSpPr>
        <xdr:cNvPr id="222" name="楕円 221"/>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40657</xdr:rowOff>
    </xdr:from>
    <xdr:ext cx="762000" cy="259045"/>
    <xdr:sp macro="" textlink="">
      <xdr:nvSpPr>
        <xdr:cNvPr id="223" name="テキスト ボックス 222"/>
        <xdr:cNvSpPr txBox="1"/>
      </xdr:nvSpPr>
      <xdr:spPr>
        <a:xfrm>
          <a:off x="1066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146755</xdr:rowOff>
    </xdr:to>
    <xdr:cxnSp macro="">
      <xdr:nvCxnSpPr>
        <xdr:cNvPr id="263" name="直線コネクタ 262"/>
        <xdr:cNvCxnSpPr/>
      </xdr:nvCxnSpPr>
      <xdr:spPr>
        <a:xfrm flipV="1">
          <a:off x="14401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146755</xdr:rowOff>
    </xdr:to>
    <xdr:cxnSp macro="">
      <xdr:nvCxnSpPr>
        <xdr:cNvPr id="266" name="直線コネクタ 265"/>
        <xdr:cNvCxnSpPr/>
      </xdr:nvCxnSpPr>
      <xdr:spPr>
        <a:xfrm>
          <a:off x="13512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4" name="楕円 283"/>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5" name="テキスト ボックス 284"/>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今後も、再任用職員の採用等を含め、定員適正化計画に基づき、職員数の適正管理を図っていく。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11827</xdr:rowOff>
    </xdr:from>
    <xdr:to>
      <xdr:col>81</xdr:col>
      <xdr:colOff>44450</xdr:colOff>
      <xdr:row>60</xdr:row>
      <xdr:rowOff>19368</xdr:rowOff>
    </xdr:to>
    <xdr:cxnSp macro="">
      <xdr:nvCxnSpPr>
        <xdr:cNvPr id="324" name="直線コネクタ 323"/>
        <xdr:cNvCxnSpPr/>
      </xdr:nvCxnSpPr>
      <xdr:spPr>
        <a:xfrm>
          <a:off x="16179800" y="10298827"/>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11827</xdr:rowOff>
    </xdr:to>
    <xdr:cxnSp macro="">
      <xdr:nvCxnSpPr>
        <xdr:cNvPr id="327" name="直線コネクタ 326"/>
        <xdr:cNvCxnSpPr/>
      </xdr:nvCxnSpPr>
      <xdr:spPr>
        <a:xfrm>
          <a:off x="15290800" y="10294303"/>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25400</xdr:rowOff>
    </xdr:to>
    <xdr:cxnSp macro="">
      <xdr:nvCxnSpPr>
        <xdr:cNvPr id="330" name="直線コネクタ 329"/>
        <xdr:cNvCxnSpPr/>
      </xdr:nvCxnSpPr>
      <xdr:spPr>
        <a:xfrm flipV="1">
          <a:off x="14401800" y="1029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32941</xdr:rowOff>
    </xdr:to>
    <xdr:cxnSp macro="">
      <xdr:nvCxnSpPr>
        <xdr:cNvPr id="333" name="直線コネクタ 332"/>
        <xdr:cNvCxnSpPr/>
      </xdr:nvCxnSpPr>
      <xdr:spPr>
        <a:xfrm flipV="1">
          <a:off x="13512800" y="1031240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43" name="楕円 342"/>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44"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132477</xdr:rowOff>
    </xdr:from>
    <xdr:to>
      <xdr:col>77</xdr:col>
      <xdr:colOff>95250</xdr:colOff>
      <xdr:row>60</xdr:row>
      <xdr:rowOff>62627</xdr:rowOff>
    </xdr:to>
    <xdr:sp macro="" textlink="">
      <xdr:nvSpPr>
        <xdr:cNvPr id="345" name="楕円 344"/>
        <xdr:cNvSpPr/>
      </xdr:nvSpPr>
      <xdr:spPr>
        <a:xfrm>
          <a:off x="16129000" y="102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72804</xdr:rowOff>
    </xdr:from>
    <xdr:ext cx="736600" cy="259045"/>
    <xdr:sp macro="" textlink="">
      <xdr:nvSpPr>
        <xdr:cNvPr id="346" name="テキスト ボックス 345"/>
        <xdr:cNvSpPr txBox="1"/>
      </xdr:nvSpPr>
      <xdr:spPr>
        <a:xfrm>
          <a:off x="15798800" y="1001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7" name="楕円 346"/>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8" name="テキスト ボックス 347"/>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9" name="楕円 348"/>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0" name="テキスト ボックス 349"/>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153591</xdr:rowOff>
    </xdr:from>
    <xdr:to>
      <xdr:col>64</xdr:col>
      <xdr:colOff>152400</xdr:colOff>
      <xdr:row>60</xdr:row>
      <xdr:rowOff>83741</xdr:rowOff>
    </xdr:to>
    <xdr:sp macro="" textlink="">
      <xdr:nvSpPr>
        <xdr:cNvPr id="351" name="楕円 350"/>
        <xdr:cNvSpPr/>
      </xdr:nvSpPr>
      <xdr:spPr>
        <a:xfrm>
          <a:off x="134620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93918</xdr:rowOff>
    </xdr:from>
    <xdr:ext cx="762000" cy="259045"/>
    <xdr:sp macro="" textlink="">
      <xdr:nvSpPr>
        <xdr:cNvPr id="352" name="テキスト ボックス 351"/>
        <xdr:cNvSpPr txBox="1"/>
      </xdr:nvSpPr>
      <xdr:spPr>
        <a:xfrm>
          <a:off x="13131800" y="100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一般会計からの繰入金が減少（準元利償還金の減）したこと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、前年度よりも実質公債費比率は改善した。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達成できるように努める。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近年の大型主要事業や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の実施による地方債残高の増加により、数値に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こそ現れないものの、厳しい財政運営が想定される。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多角的な</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視点で分析・点検を行い、市債発行額の抑制に努める。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35983</xdr:rowOff>
    </xdr:to>
    <xdr:cxnSp macro="">
      <xdr:nvCxnSpPr>
        <xdr:cNvPr id="388" name="直線コネクタ 387"/>
        <xdr:cNvCxnSpPr/>
      </xdr:nvCxnSpPr>
      <xdr:spPr>
        <a:xfrm flipV="1">
          <a:off x="16179800" y="69964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127907</xdr:rowOff>
    </xdr:to>
    <xdr:cxnSp macro="">
      <xdr:nvCxnSpPr>
        <xdr:cNvPr id="391" name="直線コネクタ 390"/>
        <xdr:cNvCxnSpPr/>
      </xdr:nvCxnSpPr>
      <xdr:spPr>
        <a:xfrm flipV="1">
          <a:off x="15290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4" name="直線コネクタ 393"/>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71362</xdr:rowOff>
    </xdr:to>
    <xdr:cxnSp macro="">
      <xdr:nvCxnSpPr>
        <xdr:cNvPr id="397" name="直線コネクタ 396"/>
        <xdr:cNvCxnSpPr/>
      </xdr:nvCxnSpPr>
      <xdr:spPr>
        <a:xfrm flipV="1">
          <a:off x="13512800" y="72033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0" name="テキスト ボックス 40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12" name="テキスト ボックス 411"/>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3" name="楕円 412"/>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63396</xdr:rowOff>
    </xdr:from>
    <xdr:ext cx="762000" cy="259045"/>
    <xdr:sp macro="" textlink="">
      <xdr:nvSpPr>
        <xdr:cNvPr id="414" name="テキスト ボックス 413"/>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5" name="楕円 414"/>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6" name="テキスト ボックス 415"/>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将来負担比率については、将来負担額を充当可能財源等が上回っているため「－」となっている。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将来負担比率を悪化させないために充当可能基金への積み立て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を行い、地方債発行の抑制に努める。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142367</xdr:rowOff>
    </xdr:from>
    <xdr:to>
      <xdr:col>77</xdr:col>
      <xdr:colOff>44450</xdr:colOff>
      <xdr:row>16</xdr:row>
      <xdr:rowOff>28226</xdr:rowOff>
    </xdr:to>
    <xdr:cxnSp macro="">
      <xdr:nvCxnSpPr>
        <xdr:cNvPr id="446" name="直線コネクタ 445"/>
        <xdr:cNvCxnSpPr/>
      </xdr:nvCxnSpPr>
      <xdr:spPr>
        <a:xfrm flipV="1">
          <a:off x="15290800" y="271411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10732</xdr:rowOff>
    </xdr:from>
    <xdr:to>
      <xdr:col>72</xdr:col>
      <xdr:colOff>203200</xdr:colOff>
      <xdr:row>16</xdr:row>
      <xdr:rowOff>28226</xdr:rowOff>
    </xdr:to>
    <xdr:cxnSp macro="">
      <xdr:nvCxnSpPr>
        <xdr:cNvPr id="449" name="直線コネクタ 448"/>
        <xdr:cNvCxnSpPr/>
      </xdr:nvCxnSpPr>
      <xdr:spPr>
        <a:xfrm>
          <a:off x="14401800" y="275393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129095</xdr:rowOff>
    </xdr:from>
    <xdr:to>
      <xdr:col>68</xdr:col>
      <xdr:colOff>152400</xdr:colOff>
      <xdr:row>16</xdr:row>
      <xdr:rowOff>10732</xdr:rowOff>
    </xdr:to>
    <xdr:cxnSp macro="">
      <xdr:nvCxnSpPr>
        <xdr:cNvPr id="452" name="直線コネクタ 451"/>
        <xdr:cNvCxnSpPr/>
      </xdr:nvCxnSpPr>
      <xdr:spPr>
        <a:xfrm>
          <a:off x="13512800" y="2700845"/>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5" name="フローチャート: 判断 454"/>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6" name="テキスト ボックス 455"/>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7" name="フローチャート: 判断 456"/>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8" name="テキスト ボックス 457"/>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91567</xdr:rowOff>
    </xdr:from>
    <xdr:to>
      <xdr:col>77</xdr:col>
      <xdr:colOff>95250</xdr:colOff>
      <xdr:row>16</xdr:row>
      <xdr:rowOff>21717</xdr:rowOff>
    </xdr:to>
    <xdr:sp macro="" textlink="">
      <xdr:nvSpPr>
        <xdr:cNvPr id="464" name="楕円 463"/>
        <xdr:cNvSpPr/>
      </xdr:nvSpPr>
      <xdr:spPr>
        <a:xfrm>
          <a:off x="16129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31894</xdr:rowOff>
    </xdr:from>
    <xdr:ext cx="736600" cy="259045"/>
    <xdr:sp macro="" textlink="">
      <xdr:nvSpPr>
        <xdr:cNvPr id="465" name="テキスト ボックス 464"/>
        <xdr:cNvSpPr txBox="1"/>
      </xdr:nvSpPr>
      <xdr:spPr>
        <a:xfrm>
          <a:off x="15798800" y="24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148876</xdr:rowOff>
    </xdr:from>
    <xdr:to>
      <xdr:col>73</xdr:col>
      <xdr:colOff>44450</xdr:colOff>
      <xdr:row>16</xdr:row>
      <xdr:rowOff>79026</xdr:rowOff>
    </xdr:to>
    <xdr:sp macro="" textlink="">
      <xdr:nvSpPr>
        <xdr:cNvPr id="466" name="楕円 465"/>
        <xdr:cNvSpPr/>
      </xdr:nvSpPr>
      <xdr:spPr>
        <a:xfrm>
          <a:off x="15240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89203</xdr:rowOff>
    </xdr:from>
    <xdr:ext cx="762000" cy="259045"/>
    <xdr:sp macro="" textlink="">
      <xdr:nvSpPr>
        <xdr:cNvPr id="467" name="テキスト ボックス 466"/>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8" name="楕円 467"/>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71709</xdr:rowOff>
    </xdr:from>
    <xdr:ext cx="762000" cy="259045"/>
    <xdr:sp macro="" textlink="">
      <xdr:nvSpPr>
        <xdr:cNvPr id="469" name="テキスト ボックス 468"/>
        <xdr:cNvSpPr txBox="1"/>
      </xdr:nvSpPr>
      <xdr:spPr>
        <a:xfrm>
          <a:off x="14020800" y="24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78295</xdr:rowOff>
    </xdr:from>
    <xdr:to>
      <xdr:col>64</xdr:col>
      <xdr:colOff>152400</xdr:colOff>
      <xdr:row>16</xdr:row>
      <xdr:rowOff>8445</xdr:rowOff>
    </xdr:to>
    <xdr:sp macro="" textlink="">
      <xdr:nvSpPr>
        <xdr:cNvPr id="470" name="楕円 469"/>
        <xdr:cNvSpPr/>
      </xdr:nvSpPr>
      <xdr:spPr>
        <a:xfrm>
          <a:off x="13462000" y="26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18622</xdr:rowOff>
    </xdr:from>
    <xdr:ext cx="762000" cy="259045"/>
    <xdr:sp macro="" textlink="">
      <xdr:nvSpPr>
        <xdr:cNvPr id="471" name="テキスト ボックス 470"/>
        <xdr:cNvSpPr txBox="1"/>
      </xdr:nvSpPr>
      <xdr:spPr>
        <a:xfrm>
          <a:off x="13131800" y="24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主な要因としては、経常一般財源（臨財債含む）の増加によるもの。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市の給与は、国の人事院勧告や、県の人事委員会勧告に準拠しており、今後も定員適正化計画により、職員の定員管理をしていく。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35</xdr:row>
      <xdr:rowOff>53522</xdr:rowOff>
    </xdr:to>
    <xdr:cxnSp macro="">
      <xdr:nvCxnSpPr>
        <xdr:cNvPr id="68" name="直線コネクタ 67"/>
        <xdr:cNvCxnSpPr/>
      </xdr:nvCxnSpPr>
      <xdr:spPr>
        <a:xfrm flipV="1">
          <a:off x="3987800" y="58692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35</xdr:row>
      <xdr:rowOff>75293</xdr:rowOff>
    </xdr:to>
    <xdr:cxnSp macro="">
      <xdr:nvCxnSpPr>
        <xdr:cNvPr id="71" name="直線コネクタ 70"/>
        <xdr:cNvCxnSpPr/>
      </xdr:nvCxnSpPr>
      <xdr:spPr>
        <a:xfrm flipV="1">
          <a:off x="3098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9978</xdr:rowOff>
    </xdr:from>
    <xdr:to>
      <xdr:col>15</xdr:col>
      <xdr:colOff>98425</xdr:colOff>
      <xdr:row>35</xdr:row>
      <xdr:rowOff>75293</xdr:rowOff>
    </xdr:to>
    <xdr:cxnSp macro="">
      <xdr:nvCxnSpPr>
        <xdr:cNvPr id="74" name="直線コネクタ 73"/>
        <xdr:cNvCxnSpPr/>
      </xdr:nvCxnSpPr>
      <xdr:spPr>
        <a:xfrm>
          <a:off x="2209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86178</xdr:rowOff>
    </xdr:to>
    <xdr:cxnSp macro="">
      <xdr:nvCxnSpPr>
        <xdr:cNvPr id="77" name="直線コネクタ 76"/>
        <xdr:cNvCxnSpPr/>
      </xdr:nvCxnSpPr>
      <xdr:spPr>
        <a:xfrm flipV="1">
          <a:off x="1320800" y="601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130628</xdr:rowOff>
    </xdr:from>
    <xdr:to>
      <xdr:col>11</xdr:col>
      <xdr:colOff>60325</xdr:colOff>
      <xdr:row>35</xdr:row>
      <xdr:rowOff>60778</xdr:rowOff>
    </xdr:to>
    <xdr:sp macro="" textlink="">
      <xdr:nvSpPr>
        <xdr:cNvPr id="93" name="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43180</xdr:rowOff>
    </xdr:to>
    <xdr:cxnSp macro="">
      <xdr:nvCxnSpPr>
        <xdr:cNvPr id="129" name="直線コネクタ 128"/>
        <xdr:cNvCxnSpPr/>
      </xdr:nvCxnSpPr>
      <xdr:spPr>
        <a:xfrm>
          <a:off x="15671800" y="3106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20320</xdr:rowOff>
    </xdr:to>
    <xdr:cxnSp macro="">
      <xdr:nvCxnSpPr>
        <xdr:cNvPr id="132" name="直線コネクタ 131"/>
        <xdr:cNvCxnSpPr/>
      </xdr:nvCxnSpPr>
      <xdr:spPr>
        <a:xfrm>
          <a:off x="14782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5080</xdr:rowOff>
    </xdr:to>
    <xdr:cxnSp macro="">
      <xdr:nvCxnSpPr>
        <xdr:cNvPr id="135" name="直線コネクタ 134"/>
        <xdr:cNvCxnSpPr/>
      </xdr:nvCxnSpPr>
      <xdr:spPr>
        <a:xfrm>
          <a:off x="13893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8" name="直線コネクタ 137"/>
        <xdr:cNvCxnSpPr/>
      </xdr:nvCxnSpPr>
      <xdr:spPr>
        <a:xfrm flipV="1">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8" name="楕円 147"/>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9"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50" name="楕円 149"/>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51" name="テキスト ボックス 150"/>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2" name="楕円 151"/>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3" name="テキスト ボックス 152"/>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扶助費の増加は、子育て世帯臨時特別給付金給付事業等の増加が主な要因として挙げられる。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しかしながら、経常一般財源（臨財債含む）の増加により経常収支比率は前年度に比べて改善した。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19050</xdr:rowOff>
    </xdr:to>
    <xdr:cxnSp macro="">
      <xdr:nvCxnSpPr>
        <xdr:cNvPr id="190" name="直線コネクタ 189"/>
        <xdr:cNvCxnSpPr/>
      </xdr:nvCxnSpPr>
      <xdr:spPr>
        <a:xfrm flipV="1">
          <a:off x="3987800" y="9613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107950</xdr:rowOff>
    </xdr:to>
    <xdr:cxnSp macro="">
      <xdr:nvCxnSpPr>
        <xdr:cNvPr id="193" name="直線コネクタ 192"/>
        <xdr:cNvCxnSpPr/>
      </xdr:nvCxnSpPr>
      <xdr:spPr>
        <a:xfrm flipV="1">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107950</xdr:rowOff>
    </xdr:to>
    <xdr:cxnSp macro="">
      <xdr:nvCxnSpPr>
        <xdr:cNvPr id="196" name="直線コネクタ 195"/>
        <xdr:cNvCxnSpPr/>
      </xdr:nvCxnSpPr>
      <xdr:spPr>
        <a:xfrm>
          <a:off x="2209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9" name="直線コネクタ 198"/>
        <xdr:cNvCxnSpPr/>
      </xdr:nvCxnSpPr>
      <xdr:spPr>
        <a:xfrm>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令和２年度に公共下水道事業等の公営企業法の適用に伴い従来の繰出金から補助金としての支出となった事を主な要因として令和元年度以前に比べ大きく減少した。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88900</xdr:rowOff>
    </xdr:to>
    <xdr:cxnSp macro="">
      <xdr:nvCxnSpPr>
        <xdr:cNvPr id="251" name="直線コネクタ 250"/>
        <xdr:cNvCxnSpPr/>
      </xdr:nvCxnSpPr>
      <xdr:spPr>
        <a:xfrm flipV="1">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58</xdr:row>
      <xdr:rowOff>5080</xdr:rowOff>
    </xdr:to>
    <xdr:cxnSp macro="">
      <xdr:nvCxnSpPr>
        <xdr:cNvPr id="254" name="直線コネクタ 253"/>
        <xdr:cNvCxnSpPr/>
      </xdr:nvCxnSpPr>
      <xdr:spPr>
        <a:xfrm flipV="1">
          <a:off x="14782800" y="9347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57" name="直線コネクタ 256"/>
        <xdr:cNvCxnSpPr/>
      </xdr:nvCxnSpPr>
      <xdr:spPr>
        <a:xfrm flipV="1">
          <a:off x="13893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60" name="直線コネクタ 259"/>
        <xdr:cNvCxnSpPr/>
      </xdr:nvCxnSpPr>
      <xdr:spPr>
        <a:xfrm>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70" name="楕円 269"/>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102887</xdr:rowOff>
    </xdr:from>
    <xdr:ext cx="762000" cy="259045"/>
    <xdr:sp macro="" textlink="">
      <xdr:nvSpPr>
        <xdr:cNvPr id="271"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6" name="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特別定額給付金給付事業費の減少を主な要因として前年度に比べて大きく減少したが、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前年度に引き続き、全国・県平均を上回っている。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今後は、ごみ処理の広域化に伴い負担金の増加が想定されているため、市単独補助金等の見直しを進め、補助費等の削減に努める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122428</xdr:rowOff>
    </xdr:to>
    <xdr:cxnSp macro="">
      <xdr:nvCxnSpPr>
        <xdr:cNvPr id="309" name="直線コネクタ 308"/>
        <xdr:cNvCxnSpPr/>
      </xdr:nvCxnSpPr>
      <xdr:spPr>
        <a:xfrm flipV="1">
          <a:off x="15671800" y="6532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38</xdr:row>
      <xdr:rowOff>122428</xdr:rowOff>
    </xdr:to>
    <xdr:cxnSp macro="">
      <xdr:nvCxnSpPr>
        <xdr:cNvPr id="312" name="直線コネクタ 311"/>
        <xdr:cNvCxnSpPr/>
      </xdr:nvCxnSpPr>
      <xdr:spPr>
        <a:xfrm>
          <a:off x="14782800" y="62946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5" name="直線コネクタ 314"/>
        <xdr:cNvCxnSpPr/>
      </xdr:nvCxnSpPr>
      <xdr:spPr>
        <a:xfrm>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0" name="楕円 329"/>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1" name="テキスト ボックス 330"/>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前年度に比べ改善したが、近年の大型事業の実施に伴う地方債の発行額の増加及び</a:t>
          </a:r>
          <a:r>
            <a:rPr kumimoji="1" lang="ja-JP" altLang="en-US" sz="1300">
              <a:solidFill>
                <a:schemeClr val="tx1"/>
              </a:solidFill>
              <a:latin typeface="ＭＳ Ｐゴシック" panose="020B0600070205080204" pitchFamily="50" charset="-128"/>
              <a:ea typeface="ＭＳ Ｐゴシック" panose="020B0600070205080204" pitchFamily="50" charset="-128"/>
            </a:rPr>
            <a:t>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62230</xdr:rowOff>
    </xdr:to>
    <xdr:cxnSp macro="">
      <xdr:nvCxnSpPr>
        <xdr:cNvPr id="370" name="直線コネクタ 369"/>
        <xdr:cNvCxnSpPr/>
      </xdr:nvCxnSpPr>
      <xdr:spPr>
        <a:xfrm flipV="1">
          <a:off x="3987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62230</xdr:rowOff>
    </xdr:to>
    <xdr:cxnSp macro="">
      <xdr:nvCxnSpPr>
        <xdr:cNvPr id="373" name="直線コネクタ 372"/>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62230</xdr:rowOff>
    </xdr:to>
    <xdr:cxnSp macro="">
      <xdr:nvCxnSpPr>
        <xdr:cNvPr id="376" name="直線コネクタ 375"/>
        <xdr:cNvCxnSpPr/>
      </xdr:nvCxnSpPr>
      <xdr:spPr>
        <a:xfrm>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79" name="直線コネクタ 378"/>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2" name="テキスト ボックス 391"/>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3" name="楕円 392"/>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4" name="テキスト ボックス 39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5" name="楕円 394"/>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6" name="テキスト ボックス 395"/>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経常的収入である地方税、地方特例交付金、地方交付税、地方消費税交付金等の増加により、経常的収入の一般財源は増加した。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補助費等を除いた充当一般財源は増加したが、経常的収入の一般財源が増加したため、比率は減少した。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140715</xdr:rowOff>
    </xdr:to>
    <xdr:cxnSp macro="">
      <xdr:nvCxnSpPr>
        <xdr:cNvPr id="429" name="直線コネクタ 428"/>
        <xdr:cNvCxnSpPr/>
      </xdr:nvCxnSpPr>
      <xdr:spPr>
        <a:xfrm flipV="1">
          <a:off x="15671800" y="12928600"/>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19558</xdr:rowOff>
    </xdr:to>
    <xdr:cxnSp macro="">
      <xdr:nvCxnSpPr>
        <xdr:cNvPr id="432" name="直線コネクタ 431"/>
        <xdr:cNvCxnSpPr/>
      </xdr:nvCxnSpPr>
      <xdr:spPr>
        <a:xfrm flipV="1">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19558</xdr:rowOff>
    </xdr:to>
    <xdr:cxnSp macro="">
      <xdr:nvCxnSpPr>
        <xdr:cNvPr id="435" name="直線コネクタ 434"/>
        <xdr:cNvCxnSpPr/>
      </xdr:nvCxnSpPr>
      <xdr:spPr>
        <a:xfrm>
          <a:off x="13893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131572</xdr:rowOff>
    </xdr:to>
    <xdr:cxnSp macro="">
      <xdr:nvCxnSpPr>
        <xdr:cNvPr id="438" name="直線コネクタ 437"/>
        <xdr:cNvCxnSpPr/>
      </xdr:nvCxnSpPr>
      <xdr:spPr>
        <a:xfrm>
          <a:off x="13004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2" name="楕円 451"/>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3" name="テキスト ボックス 452"/>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5" name="テキスト ボックス 454"/>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7" name="テキスト ボックス 45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82671</xdr:rowOff>
    </xdr:from>
    <xdr:to>
      <xdr:col>29</xdr:col>
      <xdr:colOff>127000</xdr:colOff>
      <xdr:row>17</xdr:row>
      <xdr:rowOff>93772</xdr:rowOff>
    </xdr:to>
    <xdr:cxnSp macro="">
      <xdr:nvCxnSpPr>
        <xdr:cNvPr id="54" name="直線コネクタ 53"/>
        <xdr:cNvCxnSpPr/>
      </xdr:nvCxnSpPr>
      <xdr:spPr bwMode="auto">
        <a:xfrm flipV="1">
          <a:off x="5003800" y="3044946"/>
          <a:ext cx="647700" cy="1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93772</xdr:rowOff>
    </xdr:from>
    <xdr:to>
      <xdr:col>26</xdr:col>
      <xdr:colOff>50800</xdr:colOff>
      <xdr:row>17</xdr:row>
      <xdr:rowOff>117518</xdr:rowOff>
    </xdr:to>
    <xdr:cxnSp macro="">
      <xdr:nvCxnSpPr>
        <xdr:cNvPr id="57" name="直線コネクタ 56"/>
        <xdr:cNvCxnSpPr/>
      </xdr:nvCxnSpPr>
      <xdr:spPr bwMode="auto">
        <a:xfrm flipV="1">
          <a:off x="4305300" y="3056047"/>
          <a:ext cx="698500" cy="2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78970</xdr:rowOff>
    </xdr:from>
    <xdr:to>
      <xdr:col>22</xdr:col>
      <xdr:colOff>114300</xdr:colOff>
      <xdr:row>17</xdr:row>
      <xdr:rowOff>117518</xdr:rowOff>
    </xdr:to>
    <xdr:cxnSp macro="">
      <xdr:nvCxnSpPr>
        <xdr:cNvPr id="60" name="直線コネクタ 59"/>
        <xdr:cNvCxnSpPr/>
      </xdr:nvCxnSpPr>
      <xdr:spPr bwMode="auto">
        <a:xfrm>
          <a:off x="3606800" y="3041245"/>
          <a:ext cx="698500" cy="3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78970</xdr:rowOff>
    </xdr:from>
    <xdr:to>
      <xdr:col>18</xdr:col>
      <xdr:colOff>177800</xdr:colOff>
      <xdr:row>17</xdr:row>
      <xdr:rowOff>81813</xdr:rowOff>
    </xdr:to>
    <xdr:cxnSp macro="">
      <xdr:nvCxnSpPr>
        <xdr:cNvPr id="63" name="直線コネクタ 62"/>
        <xdr:cNvCxnSpPr/>
      </xdr:nvCxnSpPr>
      <xdr:spPr bwMode="auto">
        <a:xfrm flipV="1">
          <a:off x="2908300" y="3041245"/>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31871</xdr:rowOff>
    </xdr:from>
    <xdr:to>
      <xdr:col>29</xdr:col>
      <xdr:colOff>177800</xdr:colOff>
      <xdr:row>17</xdr:row>
      <xdr:rowOff>133471</xdr:rowOff>
    </xdr:to>
    <xdr:sp macro="" textlink="">
      <xdr:nvSpPr>
        <xdr:cNvPr id="73" name="楕円 72"/>
        <xdr:cNvSpPr/>
      </xdr:nvSpPr>
      <xdr:spPr bwMode="auto">
        <a:xfrm>
          <a:off x="5600700" y="299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3948</xdr:rowOff>
    </xdr:from>
    <xdr:ext cx="762000" cy="259045"/>
    <xdr:sp macro="" textlink="">
      <xdr:nvSpPr>
        <xdr:cNvPr id="74" name="人口1人当たり決算額の推移該当値テキスト130"/>
        <xdr:cNvSpPr txBox="1"/>
      </xdr:nvSpPr>
      <xdr:spPr>
        <a:xfrm>
          <a:off x="5740400" y="296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42972</xdr:rowOff>
    </xdr:from>
    <xdr:to>
      <xdr:col>26</xdr:col>
      <xdr:colOff>101600</xdr:colOff>
      <xdr:row>17</xdr:row>
      <xdr:rowOff>144572</xdr:rowOff>
    </xdr:to>
    <xdr:sp macro="" textlink="">
      <xdr:nvSpPr>
        <xdr:cNvPr id="75" name="楕円 74"/>
        <xdr:cNvSpPr/>
      </xdr:nvSpPr>
      <xdr:spPr bwMode="auto">
        <a:xfrm>
          <a:off x="4953000" y="300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129349</xdr:rowOff>
    </xdr:from>
    <xdr:ext cx="736600" cy="259045"/>
    <xdr:sp macro="" textlink="">
      <xdr:nvSpPr>
        <xdr:cNvPr id="76" name="テキスト ボックス 75"/>
        <xdr:cNvSpPr txBox="1"/>
      </xdr:nvSpPr>
      <xdr:spPr>
        <a:xfrm>
          <a:off x="4622800" y="309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66718</xdr:rowOff>
    </xdr:from>
    <xdr:to>
      <xdr:col>22</xdr:col>
      <xdr:colOff>165100</xdr:colOff>
      <xdr:row>17</xdr:row>
      <xdr:rowOff>168318</xdr:rowOff>
    </xdr:to>
    <xdr:sp macro="" textlink="">
      <xdr:nvSpPr>
        <xdr:cNvPr id="77" name="楕円 76"/>
        <xdr:cNvSpPr/>
      </xdr:nvSpPr>
      <xdr:spPr bwMode="auto">
        <a:xfrm>
          <a:off x="4254500" y="302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153095</xdr:rowOff>
    </xdr:from>
    <xdr:ext cx="762000" cy="259045"/>
    <xdr:sp macro="" textlink="">
      <xdr:nvSpPr>
        <xdr:cNvPr id="78" name="テキスト ボックス 77"/>
        <xdr:cNvSpPr txBox="1"/>
      </xdr:nvSpPr>
      <xdr:spPr>
        <a:xfrm>
          <a:off x="3924300" y="31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28170</xdr:rowOff>
    </xdr:from>
    <xdr:to>
      <xdr:col>19</xdr:col>
      <xdr:colOff>38100</xdr:colOff>
      <xdr:row>17</xdr:row>
      <xdr:rowOff>129770</xdr:rowOff>
    </xdr:to>
    <xdr:sp macro="" textlink="">
      <xdr:nvSpPr>
        <xdr:cNvPr id="79" name="楕円 78"/>
        <xdr:cNvSpPr/>
      </xdr:nvSpPr>
      <xdr:spPr bwMode="auto">
        <a:xfrm>
          <a:off x="3556000" y="299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114547</xdr:rowOff>
    </xdr:from>
    <xdr:ext cx="762000" cy="259045"/>
    <xdr:sp macro="" textlink="">
      <xdr:nvSpPr>
        <xdr:cNvPr id="80" name="テキスト ボックス 79"/>
        <xdr:cNvSpPr txBox="1"/>
      </xdr:nvSpPr>
      <xdr:spPr>
        <a:xfrm>
          <a:off x="3225800" y="30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31013</xdr:rowOff>
    </xdr:from>
    <xdr:to>
      <xdr:col>15</xdr:col>
      <xdr:colOff>101600</xdr:colOff>
      <xdr:row>17</xdr:row>
      <xdr:rowOff>132613</xdr:rowOff>
    </xdr:to>
    <xdr:sp macro="" textlink="">
      <xdr:nvSpPr>
        <xdr:cNvPr id="81" name="楕円 80"/>
        <xdr:cNvSpPr/>
      </xdr:nvSpPr>
      <xdr:spPr bwMode="auto">
        <a:xfrm>
          <a:off x="2857500" y="299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117390</xdr:rowOff>
    </xdr:from>
    <xdr:ext cx="762000" cy="259045"/>
    <xdr:sp macro="" textlink="">
      <xdr:nvSpPr>
        <xdr:cNvPr id="82" name="テキスト ボックス 81"/>
        <xdr:cNvSpPr txBox="1"/>
      </xdr:nvSpPr>
      <xdr:spPr>
        <a:xfrm>
          <a:off x="2527300" y="30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110084</xdr:rowOff>
    </xdr:from>
    <xdr:to>
      <xdr:col>29</xdr:col>
      <xdr:colOff>127000</xdr:colOff>
      <xdr:row>36</xdr:row>
      <xdr:rowOff>112631</xdr:rowOff>
    </xdr:to>
    <xdr:cxnSp macro="">
      <xdr:nvCxnSpPr>
        <xdr:cNvPr id="118" name="直線コネクタ 117"/>
        <xdr:cNvCxnSpPr/>
      </xdr:nvCxnSpPr>
      <xdr:spPr bwMode="auto">
        <a:xfrm flipV="1">
          <a:off x="5003800" y="7063334"/>
          <a:ext cx="6477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26775</xdr:rowOff>
    </xdr:from>
    <xdr:to>
      <xdr:col>26</xdr:col>
      <xdr:colOff>50800</xdr:colOff>
      <xdr:row>36</xdr:row>
      <xdr:rowOff>112631</xdr:rowOff>
    </xdr:to>
    <xdr:cxnSp macro="">
      <xdr:nvCxnSpPr>
        <xdr:cNvPr id="121" name="直線コネクタ 120"/>
        <xdr:cNvCxnSpPr/>
      </xdr:nvCxnSpPr>
      <xdr:spPr bwMode="auto">
        <a:xfrm>
          <a:off x="4305300" y="6980025"/>
          <a:ext cx="698500" cy="8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26775</xdr:rowOff>
    </xdr:from>
    <xdr:to>
      <xdr:col>22</xdr:col>
      <xdr:colOff>114300</xdr:colOff>
      <xdr:row>36</xdr:row>
      <xdr:rowOff>33829</xdr:rowOff>
    </xdr:to>
    <xdr:cxnSp macro="">
      <xdr:nvCxnSpPr>
        <xdr:cNvPr id="124" name="直線コネクタ 123"/>
        <xdr:cNvCxnSpPr/>
      </xdr:nvCxnSpPr>
      <xdr:spPr bwMode="auto">
        <a:xfrm flipV="1">
          <a:off x="3606800" y="6980025"/>
          <a:ext cx="698500" cy="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288979</xdr:rowOff>
    </xdr:from>
    <xdr:to>
      <xdr:col>18</xdr:col>
      <xdr:colOff>177800</xdr:colOff>
      <xdr:row>36</xdr:row>
      <xdr:rowOff>33829</xdr:rowOff>
    </xdr:to>
    <xdr:cxnSp macro="">
      <xdr:nvCxnSpPr>
        <xdr:cNvPr id="127" name="直線コネクタ 126"/>
        <xdr:cNvCxnSpPr/>
      </xdr:nvCxnSpPr>
      <xdr:spPr bwMode="auto">
        <a:xfrm>
          <a:off x="2908300" y="6899329"/>
          <a:ext cx="6985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59284</xdr:rowOff>
    </xdr:from>
    <xdr:to>
      <xdr:col>29</xdr:col>
      <xdr:colOff>177800</xdr:colOff>
      <xdr:row>36</xdr:row>
      <xdr:rowOff>160884</xdr:rowOff>
    </xdr:to>
    <xdr:sp macro="" textlink="">
      <xdr:nvSpPr>
        <xdr:cNvPr id="137" name="楕円 136"/>
        <xdr:cNvSpPr/>
      </xdr:nvSpPr>
      <xdr:spPr bwMode="auto">
        <a:xfrm>
          <a:off x="5600700" y="70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31361</xdr:rowOff>
    </xdr:from>
    <xdr:ext cx="762000" cy="259045"/>
    <xdr:sp macro="" textlink="">
      <xdr:nvSpPr>
        <xdr:cNvPr id="138" name="人口1人当たり決算額の推移該当値テキスト445"/>
        <xdr:cNvSpPr txBox="1"/>
      </xdr:nvSpPr>
      <xdr:spPr>
        <a:xfrm>
          <a:off x="5740400" y="69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61831</xdr:rowOff>
    </xdr:from>
    <xdr:to>
      <xdr:col>26</xdr:col>
      <xdr:colOff>101600</xdr:colOff>
      <xdr:row>36</xdr:row>
      <xdr:rowOff>163431</xdr:rowOff>
    </xdr:to>
    <xdr:sp macro="" textlink="">
      <xdr:nvSpPr>
        <xdr:cNvPr id="139" name="楕円 138"/>
        <xdr:cNvSpPr/>
      </xdr:nvSpPr>
      <xdr:spPr bwMode="auto">
        <a:xfrm>
          <a:off x="4953000" y="701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148208</xdr:rowOff>
    </xdr:from>
    <xdr:ext cx="736600" cy="259045"/>
    <xdr:sp macro="" textlink="">
      <xdr:nvSpPr>
        <xdr:cNvPr id="140" name="テキスト ボックス 139"/>
        <xdr:cNvSpPr txBox="1"/>
      </xdr:nvSpPr>
      <xdr:spPr>
        <a:xfrm>
          <a:off x="4622800" y="710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318875</xdr:rowOff>
    </xdr:from>
    <xdr:to>
      <xdr:col>22</xdr:col>
      <xdr:colOff>165100</xdr:colOff>
      <xdr:row>36</xdr:row>
      <xdr:rowOff>77575</xdr:rowOff>
    </xdr:to>
    <xdr:sp macro="" textlink="">
      <xdr:nvSpPr>
        <xdr:cNvPr id="141" name="楕円 140"/>
        <xdr:cNvSpPr/>
      </xdr:nvSpPr>
      <xdr:spPr bwMode="auto">
        <a:xfrm>
          <a:off x="4254500" y="692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62352</xdr:rowOff>
    </xdr:from>
    <xdr:ext cx="762000" cy="259045"/>
    <xdr:sp macro="" textlink="">
      <xdr:nvSpPr>
        <xdr:cNvPr id="142" name="テキスト ボックス 141"/>
        <xdr:cNvSpPr txBox="1"/>
      </xdr:nvSpPr>
      <xdr:spPr>
        <a:xfrm>
          <a:off x="3924300" y="701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325929</xdr:rowOff>
    </xdr:from>
    <xdr:to>
      <xdr:col>19</xdr:col>
      <xdr:colOff>38100</xdr:colOff>
      <xdr:row>36</xdr:row>
      <xdr:rowOff>84629</xdr:rowOff>
    </xdr:to>
    <xdr:sp macro="" textlink="">
      <xdr:nvSpPr>
        <xdr:cNvPr id="143" name="楕円 142"/>
        <xdr:cNvSpPr/>
      </xdr:nvSpPr>
      <xdr:spPr bwMode="auto">
        <a:xfrm>
          <a:off x="35560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69406</xdr:rowOff>
    </xdr:from>
    <xdr:ext cx="762000" cy="259045"/>
    <xdr:sp macro="" textlink="">
      <xdr:nvSpPr>
        <xdr:cNvPr id="144" name="テキスト ボックス 143"/>
        <xdr:cNvSpPr txBox="1"/>
      </xdr:nvSpPr>
      <xdr:spPr>
        <a:xfrm>
          <a:off x="3225800" y="70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238179</xdr:rowOff>
    </xdr:from>
    <xdr:to>
      <xdr:col>15</xdr:col>
      <xdr:colOff>101600</xdr:colOff>
      <xdr:row>35</xdr:row>
      <xdr:rowOff>339779</xdr:rowOff>
    </xdr:to>
    <xdr:sp macro="" textlink="">
      <xdr:nvSpPr>
        <xdr:cNvPr id="145" name="楕円 144"/>
        <xdr:cNvSpPr/>
      </xdr:nvSpPr>
      <xdr:spPr bwMode="auto">
        <a:xfrm>
          <a:off x="28575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324556</xdr:rowOff>
    </xdr:from>
    <xdr:ext cx="762000" cy="259045"/>
    <xdr:sp macro="" textlink="">
      <xdr:nvSpPr>
        <xdr:cNvPr id="146" name="テキスト ボックス 145"/>
        <xdr:cNvSpPr txBox="1"/>
      </xdr:nvSpPr>
      <xdr:spPr>
        <a:xfrm>
          <a:off x="25273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xdr:rowOff>
    </xdr:from>
    <xdr:to>
      <xdr:col>24</xdr:col>
      <xdr:colOff>63500</xdr:colOff>
      <xdr:row>37</xdr:row>
      <xdr:rowOff>13350</xdr:rowOff>
    </xdr:to>
    <xdr:cxnSp macro="">
      <xdr:nvCxnSpPr>
        <xdr:cNvPr id="63" name="直線コネクタ 62"/>
        <xdr:cNvCxnSpPr/>
      </xdr:nvCxnSpPr>
      <xdr:spPr>
        <a:xfrm flipV="1">
          <a:off x="3797300" y="6343806"/>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13350</xdr:rowOff>
    </xdr:from>
    <xdr:to>
      <xdr:col>19</xdr:col>
      <xdr:colOff>177800</xdr:colOff>
      <xdr:row>38</xdr:row>
      <xdr:rowOff>30788</xdr:rowOff>
    </xdr:to>
    <xdr:cxnSp macro="">
      <xdr:nvCxnSpPr>
        <xdr:cNvPr id="66" name="直線コネクタ 65"/>
        <xdr:cNvCxnSpPr/>
      </xdr:nvCxnSpPr>
      <xdr:spPr>
        <a:xfrm flipV="1">
          <a:off x="2908300" y="6357000"/>
          <a:ext cx="8890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30168</xdr:rowOff>
    </xdr:from>
    <xdr:to>
      <xdr:col>15</xdr:col>
      <xdr:colOff>50800</xdr:colOff>
      <xdr:row>38</xdr:row>
      <xdr:rowOff>30788</xdr:rowOff>
    </xdr:to>
    <xdr:cxnSp macro="">
      <xdr:nvCxnSpPr>
        <xdr:cNvPr id="69" name="直線コネクタ 68"/>
        <xdr:cNvCxnSpPr/>
      </xdr:nvCxnSpPr>
      <xdr:spPr>
        <a:xfrm>
          <a:off x="2019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30168</xdr:rowOff>
    </xdr:to>
    <xdr:cxnSp macro="">
      <xdr:nvCxnSpPr>
        <xdr:cNvPr id="72" name="直線コネクタ 71"/>
        <xdr:cNvCxnSpPr/>
      </xdr:nvCxnSpPr>
      <xdr:spPr>
        <a:xfrm>
          <a:off x="1130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120806</xdr:rowOff>
    </xdr:from>
    <xdr:to>
      <xdr:col>24</xdr:col>
      <xdr:colOff>114300</xdr:colOff>
      <xdr:row>37</xdr:row>
      <xdr:rowOff>50956</xdr:rowOff>
    </xdr:to>
    <xdr:sp macro="" textlink="">
      <xdr:nvSpPr>
        <xdr:cNvPr id="82" name="楕円 81"/>
        <xdr:cNvSpPr/>
      </xdr:nvSpPr>
      <xdr:spPr>
        <a:xfrm>
          <a:off x="45847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99233</xdr:rowOff>
    </xdr:from>
    <xdr:ext cx="534377" cy="259045"/>
    <xdr:sp macro="" textlink="">
      <xdr:nvSpPr>
        <xdr:cNvPr id="83" name="人件費該当値テキスト"/>
        <xdr:cNvSpPr txBox="1"/>
      </xdr:nvSpPr>
      <xdr:spPr>
        <a:xfrm>
          <a:off x="4686300" y="62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134000</xdr:rowOff>
    </xdr:from>
    <xdr:to>
      <xdr:col>20</xdr:col>
      <xdr:colOff>38100</xdr:colOff>
      <xdr:row>37</xdr:row>
      <xdr:rowOff>64150</xdr:rowOff>
    </xdr:to>
    <xdr:sp macro="" textlink="">
      <xdr:nvSpPr>
        <xdr:cNvPr id="84" name="楕円 83"/>
        <xdr:cNvSpPr/>
      </xdr:nvSpPr>
      <xdr:spPr>
        <a:xfrm>
          <a:off x="37465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55277</xdr:rowOff>
    </xdr:from>
    <xdr:ext cx="534377" cy="259045"/>
    <xdr:sp macro="" textlink="">
      <xdr:nvSpPr>
        <xdr:cNvPr id="85" name="テキスト ボックス 84"/>
        <xdr:cNvSpPr txBox="1"/>
      </xdr:nvSpPr>
      <xdr:spPr>
        <a:xfrm>
          <a:off x="3530111" y="63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151438</xdr:rowOff>
    </xdr:from>
    <xdr:to>
      <xdr:col>15</xdr:col>
      <xdr:colOff>101600</xdr:colOff>
      <xdr:row>38</xdr:row>
      <xdr:rowOff>81589</xdr:rowOff>
    </xdr:to>
    <xdr:sp macro="" textlink="">
      <xdr:nvSpPr>
        <xdr:cNvPr id="86" name="楕円 85"/>
        <xdr:cNvSpPr/>
      </xdr:nvSpPr>
      <xdr:spPr>
        <a:xfrm>
          <a:off x="2857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72715</xdr:rowOff>
    </xdr:from>
    <xdr:ext cx="534377" cy="259045"/>
    <xdr:sp macro="" textlink="">
      <xdr:nvSpPr>
        <xdr:cNvPr id="87" name="テキスト ボックス 86"/>
        <xdr:cNvSpPr txBox="1"/>
      </xdr:nvSpPr>
      <xdr:spPr>
        <a:xfrm>
          <a:off x="2641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150818</xdr:rowOff>
    </xdr:from>
    <xdr:to>
      <xdr:col>10</xdr:col>
      <xdr:colOff>165100</xdr:colOff>
      <xdr:row>38</xdr:row>
      <xdr:rowOff>80968</xdr:rowOff>
    </xdr:to>
    <xdr:sp macro="" textlink="">
      <xdr:nvSpPr>
        <xdr:cNvPr id="88" name="楕円 87"/>
        <xdr:cNvSpPr/>
      </xdr:nvSpPr>
      <xdr:spPr>
        <a:xfrm>
          <a:off x="1968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72095</xdr:rowOff>
    </xdr:from>
    <xdr:ext cx="534377" cy="259045"/>
    <xdr:sp macro="" textlink="">
      <xdr:nvSpPr>
        <xdr:cNvPr id="89" name="テキスト ボックス 88"/>
        <xdr:cNvSpPr txBox="1"/>
      </xdr:nvSpPr>
      <xdr:spPr>
        <a:xfrm>
          <a:off x="1752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87365</xdr:rowOff>
    </xdr:from>
    <xdr:to>
      <xdr:col>6</xdr:col>
      <xdr:colOff>38100</xdr:colOff>
      <xdr:row>38</xdr:row>
      <xdr:rowOff>17515</xdr:rowOff>
    </xdr:to>
    <xdr:sp macro="" textlink="">
      <xdr:nvSpPr>
        <xdr:cNvPr id="90" name="楕円 89"/>
        <xdr:cNvSpPr/>
      </xdr:nvSpPr>
      <xdr:spPr>
        <a:xfrm>
          <a:off x="1079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8642</xdr:rowOff>
    </xdr:from>
    <xdr:ext cx="534377" cy="259045"/>
    <xdr:sp macro="" textlink="">
      <xdr:nvSpPr>
        <xdr:cNvPr id="91" name="テキスト ボックス 90"/>
        <xdr:cNvSpPr txBox="1"/>
      </xdr:nvSpPr>
      <xdr:spPr>
        <a:xfrm>
          <a:off x="863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14351</xdr:rowOff>
    </xdr:from>
    <xdr:to>
      <xdr:col>24</xdr:col>
      <xdr:colOff>63500</xdr:colOff>
      <xdr:row>56</xdr:row>
      <xdr:rowOff>144043</xdr:rowOff>
    </xdr:to>
    <xdr:cxnSp macro="">
      <xdr:nvCxnSpPr>
        <xdr:cNvPr id="123" name="直線コネクタ 122"/>
        <xdr:cNvCxnSpPr/>
      </xdr:nvCxnSpPr>
      <xdr:spPr>
        <a:xfrm flipV="1">
          <a:off x="3797300" y="9615551"/>
          <a:ext cx="838200" cy="1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144043</xdr:rowOff>
    </xdr:to>
    <xdr:cxnSp macro="">
      <xdr:nvCxnSpPr>
        <xdr:cNvPr id="126" name="直線コネクタ 125"/>
        <xdr:cNvCxnSpPr/>
      </xdr:nvCxnSpPr>
      <xdr:spPr>
        <a:xfrm>
          <a:off x="2908300" y="9656242"/>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55042</xdr:rowOff>
    </xdr:from>
    <xdr:to>
      <xdr:col>15</xdr:col>
      <xdr:colOff>50800</xdr:colOff>
      <xdr:row>56</xdr:row>
      <xdr:rowOff>99075</xdr:rowOff>
    </xdr:to>
    <xdr:cxnSp macro="">
      <xdr:nvCxnSpPr>
        <xdr:cNvPr id="129" name="直線コネクタ 128"/>
        <xdr:cNvCxnSpPr/>
      </xdr:nvCxnSpPr>
      <xdr:spPr>
        <a:xfrm flipV="1">
          <a:off x="2019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99075</xdr:rowOff>
    </xdr:from>
    <xdr:to>
      <xdr:col>10</xdr:col>
      <xdr:colOff>114300</xdr:colOff>
      <xdr:row>56</xdr:row>
      <xdr:rowOff>137458</xdr:rowOff>
    </xdr:to>
    <xdr:cxnSp macro="">
      <xdr:nvCxnSpPr>
        <xdr:cNvPr id="132" name="直線コネクタ 131"/>
        <xdr:cNvCxnSpPr/>
      </xdr:nvCxnSpPr>
      <xdr:spPr>
        <a:xfrm flipV="1">
          <a:off x="1130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135001</xdr:rowOff>
    </xdr:from>
    <xdr:to>
      <xdr:col>24</xdr:col>
      <xdr:colOff>114300</xdr:colOff>
      <xdr:row>56</xdr:row>
      <xdr:rowOff>65151</xdr:rowOff>
    </xdr:to>
    <xdr:sp macro="" textlink="">
      <xdr:nvSpPr>
        <xdr:cNvPr id="142" name="楕円 141"/>
        <xdr:cNvSpPr/>
      </xdr:nvSpPr>
      <xdr:spPr>
        <a:xfrm>
          <a:off x="4584700" y="95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157878</xdr:rowOff>
    </xdr:from>
    <xdr:ext cx="534377" cy="259045"/>
    <xdr:sp macro="" textlink="">
      <xdr:nvSpPr>
        <xdr:cNvPr id="143" name="物件費該当値テキスト"/>
        <xdr:cNvSpPr txBox="1"/>
      </xdr:nvSpPr>
      <xdr:spPr>
        <a:xfrm>
          <a:off x="4686300" y="94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93243</xdr:rowOff>
    </xdr:from>
    <xdr:to>
      <xdr:col>20</xdr:col>
      <xdr:colOff>38100</xdr:colOff>
      <xdr:row>57</xdr:row>
      <xdr:rowOff>23393</xdr:rowOff>
    </xdr:to>
    <xdr:sp macro="" textlink="">
      <xdr:nvSpPr>
        <xdr:cNvPr id="144" name="楕円 143"/>
        <xdr:cNvSpPr/>
      </xdr:nvSpPr>
      <xdr:spPr>
        <a:xfrm>
          <a:off x="3746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14520</xdr:rowOff>
    </xdr:from>
    <xdr:ext cx="534377" cy="259045"/>
    <xdr:sp macro="" textlink="">
      <xdr:nvSpPr>
        <xdr:cNvPr id="145" name="テキスト ボックス 144"/>
        <xdr:cNvSpPr txBox="1"/>
      </xdr:nvSpPr>
      <xdr:spPr>
        <a:xfrm>
          <a:off x="3530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4242</xdr:rowOff>
    </xdr:from>
    <xdr:to>
      <xdr:col>15</xdr:col>
      <xdr:colOff>101600</xdr:colOff>
      <xdr:row>56</xdr:row>
      <xdr:rowOff>105842</xdr:rowOff>
    </xdr:to>
    <xdr:sp macro="" textlink="">
      <xdr:nvSpPr>
        <xdr:cNvPr id="146" name="楕円 145"/>
        <xdr:cNvSpPr/>
      </xdr:nvSpPr>
      <xdr:spPr>
        <a:xfrm>
          <a:off x="2857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122369</xdr:rowOff>
    </xdr:from>
    <xdr:ext cx="534377" cy="259045"/>
    <xdr:sp macro="" textlink="">
      <xdr:nvSpPr>
        <xdr:cNvPr id="147" name="テキスト ボックス 146"/>
        <xdr:cNvSpPr txBox="1"/>
      </xdr:nvSpPr>
      <xdr:spPr>
        <a:xfrm>
          <a:off x="2641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48275</xdr:rowOff>
    </xdr:from>
    <xdr:to>
      <xdr:col>10</xdr:col>
      <xdr:colOff>165100</xdr:colOff>
      <xdr:row>56</xdr:row>
      <xdr:rowOff>149875</xdr:rowOff>
    </xdr:to>
    <xdr:sp macro="" textlink="">
      <xdr:nvSpPr>
        <xdr:cNvPr id="148" name="楕円 147"/>
        <xdr:cNvSpPr/>
      </xdr:nvSpPr>
      <xdr:spPr>
        <a:xfrm>
          <a:off x="1968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166402</xdr:rowOff>
    </xdr:from>
    <xdr:ext cx="534377" cy="259045"/>
    <xdr:sp macro="" textlink="">
      <xdr:nvSpPr>
        <xdr:cNvPr id="149" name="テキスト ボックス 148"/>
        <xdr:cNvSpPr txBox="1"/>
      </xdr:nvSpPr>
      <xdr:spPr>
        <a:xfrm>
          <a:off x="1752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86658</xdr:rowOff>
    </xdr:from>
    <xdr:to>
      <xdr:col>6</xdr:col>
      <xdr:colOff>38100</xdr:colOff>
      <xdr:row>57</xdr:row>
      <xdr:rowOff>16808</xdr:rowOff>
    </xdr:to>
    <xdr:sp macro="" textlink="">
      <xdr:nvSpPr>
        <xdr:cNvPr id="150" name="楕円 149"/>
        <xdr:cNvSpPr/>
      </xdr:nvSpPr>
      <xdr:spPr>
        <a:xfrm>
          <a:off x="1079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33335</xdr:rowOff>
    </xdr:from>
    <xdr:ext cx="534377" cy="259045"/>
    <xdr:sp macro="" textlink="">
      <xdr:nvSpPr>
        <xdr:cNvPr id="151" name="テキスト ボックス 150"/>
        <xdr:cNvSpPr txBox="1"/>
      </xdr:nvSpPr>
      <xdr:spPr>
        <a:xfrm>
          <a:off x="863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14790</xdr:rowOff>
    </xdr:from>
    <xdr:to>
      <xdr:col>24</xdr:col>
      <xdr:colOff>63500</xdr:colOff>
      <xdr:row>79</xdr:row>
      <xdr:rowOff>15418</xdr:rowOff>
    </xdr:to>
    <xdr:cxnSp macro="">
      <xdr:nvCxnSpPr>
        <xdr:cNvPr id="180" name="直線コネクタ 179"/>
        <xdr:cNvCxnSpPr/>
      </xdr:nvCxnSpPr>
      <xdr:spPr>
        <a:xfrm flipV="1">
          <a:off x="3797300" y="13559340"/>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6750</xdr:rowOff>
    </xdr:from>
    <xdr:to>
      <xdr:col>19</xdr:col>
      <xdr:colOff>177800</xdr:colOff>
      <xdr:row>79</xdr:row>
      <xdr:rowOff>15418</xdr:rowOff>
    </xdr:to>
    <xdr:cxnSp macro="">
      <xdr:nvCxnSpPr>
        <xdr:cNvPr id="183" name="直線コネクタ 182"/>
        <xdr:cNvCxnSpPr/>
      </xdr:nvCxnSpPr>
      <xdr:spPr>
        <a:xfrm>
          <a:off x="2908300" y="1355130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1836</xdr:rowOff>
    </xdr:from>
    <xdr:to>
      <xdr:col>15</xdr:col>
      <xdr:colOff>50800</xdr:colOff>
      <xdr:row>79</xdr:row>
      <xdr:rowOff>6750</xdr:rowOff>
    </xdr:to>
    <xdr:cxnSp macro="">
      <xdr:nvCxnSpPr>
        <xdr:cNvPr id="186" name="直線コネクタ 185"/>
        <xdr:cNvCxnSpPr/>
      </xdr:nvCxnSpPr>
      <xdr:spPr>
        <a:xfrm>
          <a:off x="2019300" y="1354638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1836</xdr:rowOff>
    </xdr:from>
    <xdr:to>
      <xdr:col>10</xdr:col>
      <xdr:colOff>114300</xdr:colOff>
      <xdr:row>79</xdr:row>
      <xdr:rowOff>13627</xdr:rowOff>
    </xdr:to>
    <xdr:cxnSp macro="">
      <xdr:nvCxnSpPr>
        <xdr:cNvPr id="189" name="直線コネクタ 188"/>
        <xdr:cNvCxnSpPr/>
      </xdr:nvCxnSpPr>
      <xdr:spPr>
        <a:xfrm flipV="1">
          <a:off x="1130300" y="13546386"/>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135440</xdr:rowOff>
    </xdr:from>
    <xdr:to>
      <xdr:col>24</xdr:col>
      <xdr:colOff>114300</xdr:colOff>
      <xdr:row>79</xdr:row>
      <xdr:rowOff>65590</xdr:rowOff>
    </xdr:to>
    <xdr:sp macro="" textlink="">
      <xdr:nvSpPr>
        <xdr:cNvPr id="199" name="楕円 198"/>
        <xdr:cNvSpPr/>
      </xdr:nvSpPr>
      <xdr:spPr>
        <a:xfrm>
          <a:off x="45847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50367</xdr:rowOff>
    </xdr:from>
    <xdr:ext cx="469744" cy="259045"/>
    <xdr:sp macro="" textlink="">
      <xdr:nvSpPr>
        <xdr:cNvPr id="200" name="維持補修費該当値テキスト"/>
        <xdr:cNvSpPr txBox="1"/>
      </xdr:nvSpPr>
      <xdr:spPr>
        <a:xfrm>
          <a:off x="4686300" y="134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136068</xdr:rowOff>
    </xdr:from>
    <xdr:to>
      <xdr:col>20</xdr:col>
      <xdr:colOff>38100</xdr:colOff>
      <xdr:row>79</xdr:row>
      <xdr:rowOff>66218</xdr:rowOff>
    </xdr:to>
    <xdr:sp macro="" textlink="">
      <xdr:nvSpPr>
        <xdr:cNvPr id="201" name="楕円 200"/>
        <xdr:cNvSpPr/>
      </xdr:nvSpPr>
      <xdr:spPr>
        <a:xfrm>
          <a:off x="37465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57345</xdr:rowOff>
    </xdr:from>
    <xdr:ext cx="469744" cy="259045"/>
    <xdr:sp macro="" textlink="">
      <xdr:nvSpPr>
        <xdr:cNvPr id="202" name="テキスト ボックス 201"/>
        <xdr:cNvSpPr txBox="1"/>
      </xdr:nvSpPr>
      <xdr:spPr>
        <a:xfrm>
          <a:off x="3562428" y="136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127400</xdr:rowOff>
    </xdr:from>
    <xdr:to>
      <xdr:col>15</xdr:col>
      <xdr:colOff>101600</xdr:colOff>
      <xdr:row>79</xdr:row>
      <xdr:rowOff>57550</xdr:rowOff>
    </xdr:to>
    <xdr:sp macro="" textlink="">
      <xdr:nvSpPr>
        <xdr:cNvPr id="203" name="楕円 202"/>
        <xdr:cNvSpPr/>
      </xdr:nvSpPr>
      <xdr:spPr>
        <a:xfrm>
          <a:off x="2857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48677</xdr:rowOff>
    </xdr:from>
    <xdr:ext cx="469744" cy="259045"/>
    <xdr:sp macro="" textlink="">
      <xdr:nvSpPr>
        <xdr:cNvPr id="204" name="テキスト ボックス 203"/>
        <xdr:cNvSpPr txBox="1"/>
      </xdr:nvSpPr>
      <xdr:spPr>
        <a:xfrm>
          <a:off x="2673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122486</xdr:rowOff>
    </xdr:from>
    <xdr:to>
      <xdr:col>10</xdr:col>
      <xdr:colOff>165100</xdr:colOff>
      <xdr:row>79</xdr:row>
      <xdr:rowOff>52636</xdr:rowOff>
    </xdr:to>
    <xdr:sp macro="" textlink="">
      <xdr:nvSpPr>
        <xdr:cNvPr id="205" name="楕円 204"/>
        <xdr:cNvSpPr/>
      </xdr:nvSpPr>
      <xdr:spPr>
        <a:xfrm>
          <a:off x="1968500" y="134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43763</xdr:rowOff>
    </xdr:from>
    <xdr:ext cx="469744" cy="259045"/>
    <xdr:sp macro="" textlink="">
      <xdr:nvSpPr>
        <xdr:cNvPr id="206" name="テキスト ボックス 205"/>
        <xdr:cNvSpPr txBox="1"/>
      </xdr:nvSpPr>
      <xdr:spPr>
        <a:xfrm>
          <a:off x="1784428" y="135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134277</xdr:rowOff>
    </xdr:from>
    <xdr:to>
      <xdr:col>6</xdr:col>
      <xdr:colOff>38100</xdr:colOff>
      <xdr:row>79</xdr:row>
      <xdr:rowOff>64427</xdr:rowOff>
    </xdr:to>
    <xdr:sp macro="" textlink="">
      <xdr:nvSpPr>
        <xdr:cNvPr id="207" name="楕円 206"/>
        <xdr:cNvSpPr/>
      </xdr:nvSpPr>
      <xdr:spPr>
        <a:xfrm>
          <a:off x="1079500" y="135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55554</xdr:rowOff>
    </xdr:from>
    <xdr:ext cx="469744" cy="259045"/>
    <xdr:sp macro="" textlink="">
      <xdr:nvSpPr>
        <xdr:cNvPr id="208" name="テキスト ボックス 207"/>
        <xdr:cNvSpPr txBox="1"/>
      </xdr:nvSpPr>
      <xdr:spPr>
        <a:xfrm>
          <a:off x="895428" y="1360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15291</xdr:rowOff>
    </xdr:from>
    <xdr:to>
      <xdr:col>24</xdr:col>
      <xdr:colOff>63500</xdr:colOff>
      <xdr:row>97</xdr:row>
      <xdr:rowOff>136043</xdr:rowOff>
    </xdr:to>
    <xdr:cxnSp macro="">
      <xdr:nvCxnSpPr>
        <xdr:cNvPr id="238" name="直線コネクタ 237"/>
        <xdr:cNvCxnSpPr/>
      </xdr:nvCxnSpPr>
      <xdr:spPr>
        <a:xfrm flipV="1">
          <a:off x="3797300" y="16474491"/>
          <a:ext cx="838200" cy="2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136043</xdr:rowOff>
    </xdr:from>
    <xdr:to>
      <xdr:col>19</xdr:col>
      <xdr:colOff>177800</xdr:colOff>
      <xdr:row>98</xdr:row>
      <xdr:rowOff>2287</xdr:rowOff>
    </xdr:to>
    <xdr:cxnSp macro="">
      <xdr:nvCxnSpPr>
        <xdr:cNvPr id="241" name="直線コネクタ 240"/>
        <xdr:cNvCxnSpPr/>
      </xdr:nvCxnSpPr>
      <xdr:spPr>
        <a:xfrm flipV="1">
          <a:off x="2908300" y="1676669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2287</xdr:rowOff>
    </xdr:from>
    <xdr:to>
      <xdr:col>15</xdr:col>
      <xdr:colOff>50800</xdr:colOff>
      <xdr:row>98</xdr:row>
      <xdr:rowOff>44678</xdr:rowOff>
    </xdr:to>
    <xdr:cxnSp macro="">
      <xdr:nvCxnSpPr>
        <xdr:cNvPr id="244" name="直線コネクタ 243"/>
        <xdr:cNvCxnSpPr/>
      </xdr:nvCxnSpPr>
      <xdr:spPr>
        <a:xfrm flipV="1">
          <a:off x="2019300" y="16804387"/>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44678</xdr:rowOff>
    </xdr:from>
    <xdr:to>
      <xdr:col>10</xdr:col>
      <xdr:colOff>114300</xdr:colOff>
      <xdr:row>98</xdr:row>
      <xdr:rowOff>71399</xdr:rowOff>
    </xdr:to>
    <xdr:cxnSp macro="">
      <xdr:nvCxnSpPr>
        <xdr:cNvPr id="247" name="直線コネクタ 246"/>
        <xdr:cNvCxnSpPr/>
      </xdr:nvCxnSpPr>
      <xdr:spPr>
        <a:xfrm flipV="1">
          <a:off x="1130300" y="16846778"/>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135941</xdr:rowOff>
    </xdr:from>
    <xdr:to>
      <xdr:col>24</xdr:col>
      <xdr:colOff>114300</xdr:colOff>
      <xdr:row>96</xdr:row>
      <xdr:rowOff>66091</xdr:rowOff>
    </xdr:to>
    <xdr:sp macro="" textlink="">
      <xdr:nvSpPr>
        <xdr:cNvPr id="257" name="楕円 256"/>
        <xdr:cNvSpPr/>
      </xdr:nvSpPr>
      <xdr:spPr>
        <a:xfrm>
          <a:off x="45847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114368</xdr:rowOff>
    </xdr:from>
    <xdr:ext cx="599010" cy="259045"/>
    <xdr:sp macro="" textlink="">
      <xdr:nvSpPr>
        <xdr:cNvPr id="258" name="扶助費該当値テキスト"/>
        <xdr:cNvSpPr txBox="1"/>
      </xdr:nvSpPr>
      <xdr:spPr>
        <a:xfrm>
          <a:off x="4686300" y="1640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85243</xdr:rowOff>
    </xdr:from>
    <xdr:to>
      <xdr:col>20</xdr:col>
      <xdr:colOff>38100</xdr:colOff>
      <xdr:row>98</xdr:row>
      <xdr:rowOff>15393</xdr:rowOff>
    </xdr:to>
    <xdr:sp macro="" textlink="">
      <xdr:nvSpPr>
        <xdr:cNvPr id="259" name="楕円 258"/>
        <xdr:cNvSpPr/>
      </xdr:nvSpPr>
      <xdr:spPr>
        <a:xfrm>
          <a:off x="3746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6520</xdr:rowOff>
    </xdr:from>
    <xdr:ext cx="534377" cy="259045"/>
    <xdr:sp macro="" textlink="">
      <xdr:nvSpPr>
        <xdr:cNvPr id="260" name="テキスト ボックス 259"/>
        <xdr:cNvSpPr txBox="1"/>
      </xdr:nvSpPr>
      <xdr:spPr>
        <a:xfrm>
          <a:off x="3530111" y="168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122937</xdr:rowOff>
    </xdr:from>
    <xdr:to>
      <xdr:col>15</xdr:col>
      <xdr:colOff>101600</xdr:colOff>
      <xdr:row>98</xdr:row>
      <xdr:rowOff>53087</xdr:rowOff>
    </xdr:to>
    <xdr:sp macro="" textlink="">
      <xdr:nvSpPr>
        <xdr:cNvPr id="261" name="楕円 260"/>
        <xdr:cNvSpPr/>
      </xdr:nvSpPr>
      <xdr:spPr>
        <a:xfrm>
          <a:off x="2857500" y="16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44214</xdr:rowOff>
    </xdr:from>
    <xdr:ext cx="534377" cy="259045"/>
    <xdr:sp macro="" textlink="">
      <xdr:nvSpPr>
        <xdr:cNvPr id="262" name="テキスト ボックス 261"/>
        <xdr:cNvSpPr txBox="1"/>
      </xdr:nvSpPr>
      <xdr:spPr>
        <a:xfrm>
          <a:off x="2641111" y="16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165328</xdr:rowOff>
    </xdr:from>
    <xdr:to>
      <xdr:col>10</xdr:col>
      <xdr:colOff>165100</xdr:colOff>
      <xdr:row>98</xdr:row>
      <xdr:rowOff>95478</xdr:rowOff>
    </xdr:to>
    <xdr:sp macro="" textlink="">
      <xdr:nvSpPr>
        <xdr:cNvPr id="263" name="楕円 262"/>
        <xdr:cNvSpPr/>
      </xdr:nvSpPr>
      <xdr:spPr>
        <a:xfrm>
          <a:off x="19685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86605</xdr:rowOff>
    </xdr:from>
    <xdr:ext cx="534377" cy="259045"/>
    <xdr:sp macro="" textlink="">
      <xdr:nvSpPr>
        <xdr:cNvPr id="264" name="テキスト ボックス 263"/>
        <xdr:cNvSpPr txBox="1"/>
      </xdr:nvSpPr>
      <xdr:spPr>
        <a:xfrm>
          <a:off x="1752111" y="16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20599</xdr:rowOff>
    </xdr:from>
    <xdr:to>
      <xdr:col>6</xdr:col>
      <xdr:colOff>38100</xdr:colOff>
      <xdr:row>98</xdr:row>
      <xdr:rowOff>122199</xdr:rowOff>
    </xdr:to>
    <xdr:sp macro="" textlink="">
      <xdr:nvSpPr>
        <xdr:cNvPr id="265" name="楕円 264"/>
        <xdr:cNvSpPr/>
      </xdr:nvSpPr>
      <xdr:spPr>
        <a:xfrm>
          <a:off x="1079500" y="16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113326</xdr:rowOff>
    </xdr:from>
    <xdr:ext cx="534377" cy="259045"/>
    <xdr:sp macro="" textlink="">
      <xdr:nvSpPr>
        <xdr:cNvPr id="266" name="テキスト ボックス 265"/>
        <xdr:cNvSpPr txBox="1"/>
      </xdr:nvSpPr>
      <xdr:spPr>
        <a:xfrm>
          <a:off x="863111" y="169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154414</xdr:rowOff>
    </xdr:from>
    <xdr:to>
      <xdr:col>55</xdr:col>
      <xdr:colOff>0</xdr:colOff>
      <xdr:row>36</xdr:row>
      <xdr:rowOff>12743</xdr:rowOff>
    </xdr:to>
    <xdr:cxnSp macro="">
      <xdr:nvCxnSpPr>
        <xdr:cNvPr id="295" name="直線コネクタ 294"/>
        <xdr:cNvCxnSpPr/>
      </xdr:nvCxnSpPr>
      <xdr:spPr>
        <a:xfrm>
          <a:off x="9639300" y="5469364"/>
          <a:ext cx="838200" cy="7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154414</xdr:rowOff>
    </xdr:from>
    <xdr:to>
      <xdr:col>50</xdr:col>
      <xdr:colOff>114300</xdr:colOff>
      <xdr:row>37</xdr:row>
      <xdr:rowOff>74001</xdr:rowOff>
    </xdr:to>
    <xdr:cxnSp macro="">
      <xdr:nvCxnSpPr>
        <xdr:cNvPr id="298" name="直線コネクタ 297"/>
        <xdr:cNvCxnSpPr/>
      </xdr:nvCxnSpPr>
      <xdr:spPr>
        <a:xfrm flipV="1">
          <a:off x="8750300" y="5469364"/>
          <a:ext cx="889000" cy="9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63165</xdr:rowOff>
    </xdr:from>
    <xdr:to>
      <xdr:col>45</xdr:col>
      <xdr:colOff>177800</xdr:colOff>
      <xdr:row>37</xdr:row>
      <xdr:rowOff>74001</xdr:rowOff>
    </xdr:to>
    <xdr:cxnSp macro="">
      <xdr:nvCxnSpPr>
        <xdr:cNvPr id="301" name="直線コネクタ 300"/>
        <xdr:cNvCxnSpPr/>
      </xdr:nvCxnSpPr>
      <xdr:spPr>
        <a:xfrm>
          <a:off x="7861300" y="6406815"/>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63165</xdr:rowOff>
    </xdr:from>
    <xdr:to>
      <xdr:col>41</xdr:col>
      <xdr:colOff>50800</xdr:colOff>
      <xdr:row>37</xdr:row>
      <xdr:rowOff>88638</xdr:rowOff>
    </xdr:to>
    <xdr:cxnSp macro="">
      <xdr:nvCxnSpPr>
        <xdr:cNvPr id="304" name="直線コネクタ 303"/>
        <xdr:cNvCxnSpPr/>
      </xdr:nvCxnSpPr>
      <xdr:spPr>
        <a:xfrm flipV="1">
          <a:off x="6972300" y="640681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133393</xdr:rowOff>
    </xdr:from>
    <xdr:to>
      <xdr:col>55</xdr:col>
      <xdr:colOff>50800</xdr:colOff>
      <xdr:row>36</xdr:row>
      <xdr:rowOff>63543</xdr:rowOff>
    </xdr:to>
    <xdr:sp macro="" textlink="">
      <xdr:nvSpPr>
        <xdr:cNvPr id="314" name="楕円 313"/>
        <xdr:cNvSpPr/>
      </xdr:nvSpPr>
      <xdr:spPr>
        <a:xfrm>
          <a:off x="10426700" y="61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111820</xdr:rowOff>
    </xdr:from>
    <xdr:ext cx="534377" cy="259045"/>
    <xdr:sp macro="" textlink="">
      <xdr:nvSpPr>
        <xdr:cNvPr id="315" name="補助費等該当値テキスト"/>
        <xdr:cNvSpPr txBox="1"/>
      </xdr:nvSpPr>
      <xdr:spPr>
        <a:xfrm>
          <a:off x="10528300" y="61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103614</xdr:rowOff>
    </xdr:from>
    <xdr:to>
      <xdr:col>50</xdr:col>
      <xdr:colOff>165100</xdr:colOff>
      <xdr:row>32</xdr:row>
      <xdr:rowOff>33764</xdr:rowOff>
    </xdr:to>
    <xdr:sp macro="" textlink="">
      <xdr:nvSpPr>
        <xdr:cNvPr id="316" name="楕円 315"/>
        <xdr:cNvSpPr/>
      </xdr:nvSpPr>
      <xdr:spPr>
        <a:xfrm>
          <a:off x="9588500" y="54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24891</xdr:rowOff>
    </xdr:from>
    <xdr:ext cx="599010" cy="259045"/>
    <xdr:sp macro="" textlink="">
      <xdr:nvSpPr>
        <xdr:cNvPr id="317" name="テキスト ボックス 316"/>
        <xdr:cNvSpPr txBox="1"/>
      </xdr:nvSpPr>
      <xdr:spPr>
        <a:xfrm>
          <a:off x="9339795" y="55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23201</xdr:rowOff>
    </xdr:from>
    <xdr:to>
      <xdr:col>46</xdr:col>
      <xdr:colOff>38100</xdr:colOff>
      <xdr:row>37</xdr:row>
      <xdr:rowOff>124801</xdr:rowOff>
    </xdr:to>
    <xdr:sp macro="" textlink="">
      <xdr:nvSpPr>
        <xdr:cNvPr id="318" name="楕円 317"/>
        <xdr:cNvSpPr/>
      </xdr:nvSpPr>
      <xdr:spPr>
        <a:xfrm>
          <a:off x="86995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115928</xdr:rowOff>
    </xdr:from>
    <xdr:ext cx="534377" cy="259045"/>
    <xdr:sp macro="" textlink="">
      <xdr:nvSpPr>
        <xdr:cNvPr id="319" name="テキスト ボックス 318"/>
        <xdr:cNvSpPr txBox="1"/>
      </xdr:nvSpPr>
      <xdr:spPr>
        <a:xfrm>
          <a:off x="8483111" y="64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12365</xdr:rowOff>
    </xdr:from>
    <xdr:to>
      <xdr:col>41</xdr:col>
      <xdr:colOff>101600</xdr:colOff>
      <xdr:row>37</xdr:row>
      <xdr:rowOff>113965</xdr:rowOff>
    </xdr:to>
    <xdr:sp macro="" textlink="">
      <xdr:nvSpPr>
        <xdr:cNvPr id="320" name="楕円 319"/>
        <xdr:cNvSpPr/>
      </xdr:nvSpPr>
      <xdr:spPr>
        <a:xfrm>
          <a:off x="7810500" y="63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105092</xdr:rowOff>
    </xdr:from>
    <xdr:ext cx="534377" cy="259045"/>
    <xdr:sp macro="" textlink="">
      <xdr:nvSpPr>
        <xdr:cNvPr id="321" name="テキスト ボックス 320"/>
        <xdr:cNvSpPr txBox="1"/>
      </xdr:nvSpPr>
      <xdr:spPr>
        <a:xfrm>
          <a:off x="7594111" y="64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37838</xdr:rowOff>
    </xdr:from>
    <xdr:to>
      <xdr:col>36</xdr:col>
      <xdr:colOff>165100</xdr:colOff>
      <xdr:row>37</xdr:row>
      <xdr:rowOff>139438</xdr:rowOff>
    </xdr:to>
    <xdr:sp macro="" textlink="">
      <xdr:nvSpPr>
        <xdr:cNvPr id="322" name="楕円 321"/>
        <xdr:cNvSpPr/>
      </xdr:nvSpPr>
      <xdr:spPr>
        <a:xfrm>
          <a:off x="69215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130565</xdr:rowOff>
    </xdr:from>
    <xdr:ext cx="534377" cy="259045"/>
    <xdr:sp macro="" textlink="">
      <xdr:nvSpPr>
        <xdr:cNvPr id="323" name="テキスト ボックス 322"/>
        <xdr:cNvSpPr txBox="1"/>
      </xdr:nvSpPr>
      <xdr:spPr>
        <a:xfrm>
          <a:off x="6705111" y="64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91922</xdr:rowOff>
    </xdr:from>
    <xdr:to>
      <xdr:col>55</xdr:col>
      <xdr:colOff>0</xdr:colOff>
      <xdr:row>55</xdr:row>
      <xdr:rowOff>131410</xdr:rowOff>
    </xdr:to>
    <xdr:cxnSp macro="">
      <xdr:nvCxnSpPr>
        <xdr:cNvPr id="352" name="直線コネクタ 351"/>
        <xdr:cNvCxnSpPr/>
      </xdr:nvCxnSpPr>
      <xdr:spPr>
        <a:xfrm flipV="1">
          <a:off x="9639300" y="9521672"/>
          <a:ext cx="8382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119560</xdr:rowOff>
    </xdr:from>
    <xdr:to>
      <xdr:col>50</xdr:col>
      <xdr:colOff>114300</xdr:colOff>
      <xdr:row>55</xdr:row>
      <xdr:rowOff>131410</xdr:rowOff>
    </xdr:to>
    <xdr:cxnSp macro="">
      <xdr:nvCxnSpPr>
        <xdr:cNvPr id="355" name="直線コネクタ 354"/>
        <xdr:cNvCxnSpPr/>
      </xdr:nvCxnSpPr>
      <xdr:spPr>
        <a:xfrm>
          <a:off x="8750300" y="9206410"/>
          <a:ext cx="889000" cy="3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42049</xdr:rowOff>
    </xdr:from>
    <xdr:to>
      <xdr:col>45</xdr:col>
      <xdr:colOff>177800</xdr:colOff>
      <xdr:row>53</xdr:row>
      <xdr:rowOff>119560</xdr:rowOff>
    </xdr:to>
    <xdr:cxnSp macro="">
      <xdr:nvCxnSpPr>
        <xdr:cNvPr id="358" name="直線コネクタ 357"/>
        <xdr:cNvCxnSpPr/>
      </xdr:nvCxnSpPr>
      <xdr:spPr>
        <a:xfrm>
          <a:off x="7861300" y="8957449"/>
          <a:ext cx="889000" cy="2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42049</xdr:rowOff>
    </xdr:from>
    <xdr:to>
      <xdr:col>41</xdr:col>
      <xdr:colOff>50800</xdr:colOff>
      <xdr:row>55</xdr:row>
      <xdr:rowOff>164236</xdr:rowOff>
    </xdr:to>
    <xdr:cxnSp macro="">
      <xdr:nvCxnSpPr>
        <xdr:cNvPr id="361" name="直線コネクタ 360"/>
        <xdr:cNvCxnSpPr/>
      </xdr:nvCxnSpPr>
      <xdr:spPr>
        <a:xfrm flipV="1">
          <a:off x="6972300" y="8957449"/>
          <a:ext cx="889000" cy="6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41122</xdr:rowOff>
    </xdr:from>
    <xdr:to>
      <xdr:col>55</xdr:col>
      <xdr:colOff>50800</xdr:colOff>
      <xdr:row>55</xdr:row>
      <xdr:rowOff>142722</xdr:rowOff>
    </xdr:to>
    <xdr:sp macro="" textlink="">
      <xdr:nvSpPr>
        <xdr:cNvPr id="371" name="楕円 370"/>
        <xdr:cNvSpPr/>
      </xdr:nvSpPr>
      <xdr:spPr>
        <a:xfrm>
          <a:off x="104267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63999</xdr:rowOff>
    </xdr:from>
    <xdr:ext cx="534377" cy="259045"/>
    <xdr:sp macro="" textlink="">
      <xdr:nvSpPr>
        <xdr:cNvPr id="372" name="普通建設事業費該当値テキスト"/>
        <xdr:cNvSpPr txBox="1"/>
      </xdr:nvSpPr>
      <xdr:spPr>
        <a:xfrm>
          <a:off x="10528300" y="93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80610</xdr:rowOff>
    </xdr:from>
    <xdr:to>
      <xdr:col>50</xdr:col>
      <xdr:colOff>165100</xdr:colOff>
      <xdr:row>56</xdr:row>
      <xdr:rowOff>10760</xdr:rowOff>
    </xdr:to>
    <xdr:sp macro="" textlink="">
      <xdr:nvSpPr>
        <xdr:cNvPr id="373" name="楕円 372"/>
        <xdr:cNvSpPr/>
      </xdr:nvSpPr>
      <xdr:spPr>
        <a:xfrm>
          <a:off x="9588500" y="9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27287</xdr:rowOff>
    </xdr:from>
    <xdr:ext cx="534377" cy="259045"/>
    <xdr:sp macro="" textlink="">
      <xdr:nvSpPr>
        <xdr:cNvPr id="374" name="テキスト ボックス 373"/>
        <xdr:cNvSpPr txBox="1"/>
      </xdr:nvSpPr>
      <xdr:spPr>
        <a:xfrm>
          <a:off x="9372111" y="92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68760</xdr:rowOff>
    </xdr:from>
    <xdr:to>
      <xdr:col>46</xdr:col>
      <xdr:colOff>38100</xdr:colOff>
      <xdr:row>53</xdr:row>
      <xdr:rowOff>170360</xdr:rowOff>
    </xdr:to>
    <xdr:sp macro="" textlink="">
      <xdr:nvSpPr>
        <xdr:cNvPr id="375" name="楕円 374"/>
        <xdr:cNvSpPr/>
      </xdr:nvSpPr>
      <xdr:spPr>
        <a:xfrm>
          <a:off x="8699500" y="91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15437</xdr:rowOff>
    </xdr:from>
    <xdr:ext cx="599010" cy="259045"/>
    <xdr:sp macro="" textlink="">
      <xdr:nvSpPr>
        <xdr:cNvPr id="376" name="テキスト ボックス 375"/>
        <xdr:cNvSpPr txBox="1"/>
      </xdr:nvSpPr>
      <xdr:spPr>
        <a:xfrm>
          <a:off x="8450795" y="893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162699</xdr:rowOff>
    </xdr:from>
    <xdr:to>
      <xdr:col>41</xdr:col>
      <xdr:colOff>101600</xdr:colOff>
      <xdr:row>52</xdr:row>
      <xdr:rowOff>92849</xdr:rowOff>
    </xdr:to>
    <xdr:sp macro="" textlink="">
      <xdr:nvSpPr>
        <xdr:cNvPr id="377" name="楕円 376"/>
        <xdr:cNvSpPr/>
      </xdr:nvSpPr>
      <xdr:spPr>
        <a:xfrm>
          <a:off x="7810500" y="8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109376</xdr:rowOff>
    </xdr:from>
    <xdr:ext cx="599010" cy="259045"/>
    <xdr:sp macro="" textlink="">
      <xdr:nvSpPr>
        <xdr:cNvPr id="378" name="テキスト ボックス 377"/>
        <xdr:cNvSpPr txBox="1"/>
      </xdr:nvSpPr>
      <xdr:spPr>
        <a:xfrm>
          <a:off x="7561795" y="86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113436</xdr:rowOff>
    </xdr:from>
    <xdr:to>
      <xdr:col>36</xdr:col>
      <xdr:colOff>165100</xdr:colOff>
      <xdr:row>56</xdr:row>
      <xdr:rowOff>43586</xdr:rowOff>
    </xdr:to>
    <xdr:sp macro="" textlink="">
      <xdr:nvSpPr>
        <xdr:cNvPr id="379" name="楕円 378"/>
        <xdr:cNvSpPr/>
      </xdr:nvSpPr>
      <xdr:spPr>
        <a:xfrm>
          <a:off x="6921500" y="9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60113</xdr:rowOff>
    </xdr:from>
    <xdr:ext cx="534377" cy="259045"/>
    <xdr:sp macro="" textlink="">
      <xdr:nvSpPr>
        <xdr:cNvPr id="380" name="テキスト ボックス 379"/>
        <xdr:cNvSpPr txBox="1"/>
      </xdr:nvSpPr>
      <xdr:spPr>
        <a:xfrm>
          <a:off x="6705111" y="9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125958</xdr:rowOff>
    </xdr:from>
    <xdr:to>
      <xdr:col>55</xdr:col>
      <xdr:colOff>0</xdr:colOff>
      <xdr:row>79</xdr:row>
      <xdr:rowOff>10413</xdr:rowOff>
    </xdr:to>
    <xdr:cxnSp macro="">
      <xdr:nvCxnSpPr>
        <xdr:cNvPr id="409" name="直線コネクタ 408"/>
        <xdr:cNvCxnSpPr/>
      </xdr:nvCxnSpPr>
      <xdr:spPr>
        <a:xfrm flipV="1">
          <a:off x="9639300" y="13499058"/>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81775</xdr:rowOff>
    </xdr:from>
    <xdr:to>
      <xdr:col>50</xdr:col>
      <xdr:colOff>114300</xdr:colOff>
      <xdr:row>79</xdr:row>
      <xdr:rowOff>10413</xdr:rowOff>
    </xdr:to>
    <xdr:cxnSp macro="">
      <xdr:nvCxnSpPr>
        <xdr:cNvPr id="412" name="直線コネクタ 411"/>
        <xdr:cNvCxnSpPr/>
      </xdr:nvCxnSpPr>
      <xdr:spPr>
        <a:xfrm>
          <a:off x="8750300" y="13283425"/>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77</xdr:row>
      <xdr:rowOff>81775</xdr:rowOff>
    </xdr:to>
    <xdr:cxnSp macro="">
      <xdr:nvCxnSpPr>
        <xdr:cNvPr id="415" name="直線コネクタ 414"/>
        <xdr:cNvCxnSpPr/>
      </xdr:nvCxnSpPr>
      <xdr:spPr>
        <a:xfrm>
          <a:off x="7861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138226</xdr:rowOff>
    </xdr:from>
    <xdr:to>
      <xdr:col>41</xdr:col>
      <xdr:colOff>50800</xdr:colOff>
      <xdr:row>76</xdr:row>
      <xdr:rowOff>154076</xdr:rowOff>
    </xdr:to>
    <xdr:cxnSp macro="">
      <xdr:nvCxnSpPr>
        <xdr:cNvPr id="418" name="直線コネクタ 417"/>
        <xdr:cNvCxnSpPr/>
      </xdr:nvCxnSpPr>
      <xdr:spPr>
        <a:xfrm flipV="1">
          <a:off x="6972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75158</xdr:rowOff>
    </xdr:from>
    <xdr:to>
      <xdr:col>55</xdr:col>
      <xdr:colOff>50800</xdr:colOff>
      <xdr:row>79</xdr:row>
      <xdr:rowOff>5308</xdr:rowOff>
    </xdr:to>
    <xdr:sp macro="" textlink="">
      <xdr:nvSpPr>
        <xdr:cNvPr id="428" name="楕円 427"/>
        <xdr:cNvSpPr/>
      </xdr:nvSpPr>
      <xdr:spPr>
        <a:xfrm>
          <a:off x="10426700" y="134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161535</xdr:rowOff>
    </xdr:from>
    <xdr:ext cx="469744" cy="259045"/>
    <xdr:sp macro="" textlink="">
      <xdr:nvSpPr>
        <xdr:cNvPr id="429" name="普通建設事業費 （ うち新規整備　）該当値テキスト"/>
        <xdr:cNvSpPr txBox="1"/>
      </xdr:nvSpPr>
      <xdr:spPr>
        <a:xfrm>
          <a:off x="10528300" y="133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131063</xdr:rowOff>
    </xdr:from>
    <xdr:to>
      <xdr:col>50</xdr:col>
      <xdr:colOff>165100</xdr:colOff>
      <xdr:row>79</xdr:row>
      <xdr:rowOff>61213</xdr:rowOff>
    </xdr:to>
    <xdr:sp macro="" textlink="">
      <xdr:nvSpPr>
        <xdr:cNvPr id="430" name="楕円 429"/>
        <xdr:cNvSpPr/>
      </xdr:nvSpPr>
      <xdr:spPr>
        <a:xfrm>
          <a:off x="95885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52340</xdr:rowOff>
    </xdr:from>
    <xdr:ext cx="469744" cy="259045"/>
    <xdr:sp macro="" textlink="">
      <xdr:nvSpPr>
        <xdr:cNvPr id="431" name="テキスト ボックス 430"/>
        <xdr:cNvSpPr txBox="1"/>
      </xdr:nvSpPr>
      <xdr:spPr>
        <a:xfrm>
          <a:off x="9404428" y="13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30975</xdr:rowOff>
    </xdr:from>
    <xdr:to>
      <xdr:col>46</xdr:col>
      <xdr:colOff>38100</xdr:colOff>
      <xdr:row>77</xdr:row>
      <xdr:rowOff>132575</xdr:rowOff>
    </xdr:to>
    <xdr:sp macro="" textlink="">
      <xdr:nvSpPr>
        <xdr:cNvPr id="432" name="楕円 431"/>
        <xdr:cNvSpPr/>
      </xdr:nvSpPr>
      <xdr:spPr>
        <a:xfrm>
          <a:off x="8699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149102</xdr:rowOff>
    </xdr:from>
    <xdr:ext cx="534377" cy="259045"/>
    <xdr:sp macro="" textlink="">
      <xdr:nvSpPr>
        <xdr:cNvPr id="433" name="テキスト ボックス 432"/>
        <xdr:cNvSpPr txBox="1"/>
      </xdr:nvSpPr>
      <xdr:spPr>
        <a:xfrm>
          <a:off x="8483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87426</xdr:rowOff>
    </xdr:from>
    <xdr:to>
      <xdr:col>41</xdr:col>
      <xdr:colOff>101600</xdr:colOff>
      <xdr:row>73</xdr:row>
      <xdr:rowOff>17576</xdr:rowOff>
    </xdr:to>
    <xdr:sp macro="" textlink="">
      <xdr:nvSpPr>
        <xdr:cNvPr id="434" name="楕円 433"/>
        <xdr:cNvSpPr/>
      </xdr:nvSpPr>
      <xdr:spPr>
        <a:xfrm>
          <a:off x="7810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34103</xdr:rowOff>
    </xdr:from>
    <xdr:ext cx="534377" cy="259045"/>
    <xdr:sp macro="" textlink="">
      <xdr:nvSpPr>
        <xdr:cNvPr id="435" name="テキスト ボックス 434"/>
        <xdr:cNvSpPr txBox="1"/>
      </xdr:nvSpPr>
      <xdr:spPr>
        <a:xfrm>
          <a:off x="7594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103276</xdr:rowOff>
    </xdr:from>
    <xdr:to>
      <xdr:col>36</xdr:col>
      <xdr:colOff>165100</xdr:colOff>
      <xdr:row>77</xdr:row>
      <xdr:rowOff>33426</xdr:rowOff>
    </xdr:to>
    <xdr:sp macro="" textlink="">
      <xdr:nvSpPr>
        <xdr:cNvPr id="436" name="楕円 435"/>
        <xdr:cNvSpPr/>
      </xdr:nvSpPr>
      <xdr:spPr>
        <a:xfrm>
          <a:off x="6921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49954</xdr:rowOff>
    </xdr:from>
    <xdr:ext cx="534377" cy="259045"/>
    <xdr:sp macro="" textlink="">
      <xdr:nvSpPr>
        <xdr:cNvPr id="437" name="テキスト ボックス 436"/>
        <xdr:cNvSpPr txBox="1"/>
      </xdr:nvSpPr>
      <xdr:spPr>
        <a:xfrm>
          <a:off x="6705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15891</xdr:rowOff>
    </xdr:from>
    <xdr:to>
      <xdr:col>55</xdr:col>
      <xdr:colOff>0</xdr:colOff>
      <xdr:row>96</xdr:row>
      <xdr:rowOff>74808</xdr:rowOff>
    </xdr:to>
    <xdr:cxnSp macro="">
      <xdr:nvCxnSpPr>
        <xdr:cNvPr id="466" name="直線コネクタ 465"/>
        <xdr:cNvCxnSpPr/>
      </xdr:nvCxnSpPr>
      <xdr:spPr>
        <a:xfrm flipV="1">
          <a:off x="9639300" y="16475091"/>
          <a:ext cx="838200" cy="5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96</xdr:row>
      <xdr:rowOff>74808</xdr:rowOff>
    </xdr:to>
    <xdr:cxnSp macro="">
      <xdr:nvCxnSpPr>
        <xdr:cNvPr id="469" name="直線コネクタ 468"/>
        <xdr:cNvCxnSpPr/>
      </xdr:nvCxnSpPr>
      <xdr:spPr>
        <a:xfrm>
          <a:off x="8750300" y="16478092"/>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18892</xdr:rowOff>
    </xdr:from>
    <xdr:to>
      <xdr:col>45</xdr:col>
      <xdr:colOff>177800</xdr:colOff>
      <xdr:row>97</xdr:row>
      <xdr:rowOff>15067</xdr:rowOff>
    </xdr:to>
    <xdr:cxnSp macro="">
      <xdr:nvCxnSpPr>
        <xdr:cNvPr id="472" name="直線コネクタ 471"/>
        <xdr:cNvCxnSpPr/>
      </xdr:nvCxnSpPr>
      <xdr:spPr>
        <a:xfrm flipV="1">
          <a:off x="7861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15067</xdr:rowOff>
    </xdr:from>
    <xdr:to>
      <xdr:col>41</xdr:col>
      <xdr:colOff>50800</xdr:colOff>
      <xdr:row>98</xdr:row>
      <xdr:rowOff>33942</xdr:rowOff>
    </xdr:to>
    <xdr:cxnSp macro="">
      <xdr:nvCxnSpPr>
        <xdr:cNvPr id="475" name="直線コネクタ 474"/>
        <xdr:cNvCxnSpPr/>
      </xdr:nvCxnSpPr>
      <xdr:spPr>
        <a:xfrm flipV="1">
          <a:off x="6972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136541</xdr:rowOff>
    </xdr:from>
    <xdr:to>
      <xdr:col>55</xdr:col>
      <xdr:colOff>50800</xdr:colOff>
      <xdr:row>96</xdr:row>
      <xdr:rowOff>66691</xdr:rowOff>
    </xdr:to>
    <xdr:sp macro="" textlink="">
      <xdr:nvSpPr>
        <xdr:cNvPr id="485" name="楕円 484"/>
        <xdr:cNvSpPr/>
      </xdr:nvSpPr>
      <xdr:spPr>
        <a:xfrm>
          <a:off x="10426700" y="16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159418</xdr:rowOff>
    </xdr:from>
    <xdr:ext cx="534377" cy="259045"/>
    <xdr:sp macro="" textlink="">
      <xdr:nvSpPr>
        <xdr:cNvPr id="486" name="普通建設事業費 （ うち更新整備　）該当値テキスト"/>
        <xdr:cNvSpPr txBox="1"/>
      </xdr:nvSpPr>
      <xdr:spPr>
        <a:xfrm>
          <a:off x="10528300" y="162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24008</xdr:rowOff>
    </xdr:from>
    <xdr:to>
      <xdr:col>50</xdr:col>
      <xdr:colOff>165100</xdr:colOff>
      <xdr:row>96</xdr:row>
      <xdr:rowOff>125608</xdr:rowOff>
    </xdr:to>
    <xdr:sp macro="" textlink="">
      <xdr:nvSpPr>
        <xdr:cNvPr id="487" name="楕円 486"/>
        <xdr:cNvSpPr/>
      </xdr:nvSpPr>
      <xdr:spPr>
        <a:xfrm>
          <a:off x="95885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142135</xdr:rowOff>
    </xdr:from>
    <xdr:ext cx="534377" cy="259045"/>
    <xdr:sp macro="" textlink="">
      <xdr:nvSpPr>
        <xdr:cNvPr id="488" name="テキスト ボックス 487"/>
        <xdr:cNvSpPr txBox="1"/>
      </xdr:nvSpPr>
      <xdr:spPr>
        <a:xfrm>
          <a:off x="9372111" y="162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139542</xdr:rowOff>
    </xdr:from>
    <xdr:to>
      <xdr:col>46</xdr:col>
      <xdr:colOff>38100</xdr:colOff>
      <xdr:row>96</xdr:row>
      <xdr:rowOff>69692</xdr:rowOff>
    </xdr:to>
    <xdr:sp macro="" textlink="">
      <xdr:nvSpPr>
        <xdr:cNvPr id="489" name="楕円 488"/>
        <xdr:cNvSpPr/>
      </xdr:nvSpPr>
      <xdr:spPr>
        <a:xfrm>
          <a:off x="8699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86219</xdr:rowOff>
    </xdr:from>
    <xdr:ext cx="534377" cy="259045"/>
    <xdr:sp macro="" textlink="">
      <xdr:nvSpPr>
        <xdr:cNvPr id="490" name="テキスト ボックス 489"/>
        <xdr:cNvSpPr txBox="1"/>
      </xdr:nvSpPr>
      <xdr:spPr>
        <a:xfrm>
          <a:off x="8483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135717</xdr:rowOff>
    </xdr:from>
    <xdr:to>
      <xdr:col>41</xdr:col>
      <xdr:colOff>101600</xdr:colOff>
      <xdr:row>97</xdr:row>
      <xdr:rowOff>65867</xdr:rowOff>
    </xdr:to>
    <xdr:sp macro="" textlink="">
      <xdr:nvSpPr>
        <xdr:cNvPr id="491" name="楕円 490"/>
        <xdr:cNvSpPr/>
      </xdr:nvSpPr>
      <xdr:spPr>
        <a:xfrm>
          <a:off x="7810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82394</xdr:rowOff>
    </xdr:from>
    <xdr:ext cx="534377" cy="259045"/>
    <xdr:sp macro="" textlink="">
      <xdr:nvSpPr>
        <xdr:cNvPr id="492" name="テキスト ボックス 491"/>
        <xdr:cNvSpPr txBox="1"/>
      </xdr:nvSpPr>
      <xdr:spPr>
        <a:xfrm>
          <a:off x="7594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154592</xdr:rowOff>
    </xdr:from>
    <xdr:to>
      <xdr:col>36</xdr:col>
      <xdr:colOff>165100</xdr:colOff>
      <xdr:row>98</xdr:row>
      <xdr:rowOff>84742</xdr:rowOff>
    </xdr:to>
    <xdr:sp macro="" textlink="">
      <xdr:nvSpPr>
        <xdr:cNvPr id="493" name="楕円 492"/>
        <xdr:cNvSpPr/>
      </xdr:nvSpPr>
      <xdr:spPr>
        <a:xfrm>
          <a:off x="6921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75869</xdr:rowOff>
    </xdr:from>
    <xdr:ext cx="534377" cy="259045"/>
    <xdr:sp macro="" textlink="">
      <xdr:nvSpPr>
        <xdr:cNvPr id="494" name="テキスト ボックス 493"/>
        <xdr:cNvSpPr txBox="1"/>
      </xdr:nvSpPr>
      <xdr:spPr>
        <a:xfrm>
          <a:off x="6705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93752</xdr:rowOff>
    </xdr:from>
    <xdr:to>
      <xdr:col>81</xdr:col>
      <xdr:colOff>50800</xdr:colOff>
      <xdr:row>39</xdr:row>
      <xdr:rowOff>98878</xdr:rowOff>
    </xdr:to>
    <xdr:cxnSp macro="">
      <xdr:nvCxnSpPr>
        <xdr:cNvPr id="528" name="直線コネクタ 527"/>
        <xdr:cNvCxnSpPr/>
      </xdr:nvCxnSpPr>
      <xdr:spPr>
        <a:xfrm>
          <a:off x="14592300" y="6780302"/>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84542</xdr:rowOff>
    </xdr:from>
    <xdr:to>
      <xdr:col>76</xdr:col>
      <xdr:colOff>114300</xdr:colOff>
      <xdr:row>39</xdr:row>
      <xdr:rowOff>93752</xdr:rowOff>
    </xdr:to>
    <xdr:cxnSp macro="">
      <xdr:nvCxnSpPr>
        <xdr:cNvPr id="531" name="直線コネクタ 530"/>
        <xdr:cNvCxnSpPr/>
      </xdr:nvCxnSpPr>
      <xdr:spPr>
        <a:xfrm>
          <a:off x="13703300" y="6771092"/>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84542</xdr:rowOff>
    </xdr:from>
    <xdr:to>
      <xdr:col>71</xdr:col>
      <xdr:colOff>177800</xdr:colOff>
      <xdr:row>39</xdr:row>
      <xdr:rowOff>88853</xdr:rowOff>
    </xdr:to>
    <xdr:cxnSp macro="">
      <xdr:nvCxnSpPr>
        <xdr:cNvPr id="534" name="直線コネクタ 533"/>
        <xdr:cNvCxnSpPr/>
      </xdr:nvCxnSpPr>
      <xdr:spPr>
        <a:xfrm flipV="1">
          <a:off x="12814300" y="6771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42952</xdr:rowOff>
    </xdr:from>
    <xdr:to>
      <xdr:col>76</xdr:col>
      <xdr:colOff>165100</xdr:colOff>
      <xdr:row>39</xdr:row>
      <xdr:rowOff>144552</xdr:rowOff>
    </xdr:to>
    <xdr:sp macro="" textlink="">
      <xdr:nvSpPr>
        <xdr:cNvPr id="548" name="楕円 547"/>
        <xdr:cNvSpPr/>
      </xdr:nvSpPr>
      <xdr:spPr>
        <a:xfrm>
          <a:off x="14541500" y="6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135679</xdr:rowOff>
    </xdr:from>
    <xdr:ext cx="378565" cy="259045"/>
    <xdr:sp macro="" textlink="">
      <xdr:nvSpPr>
        <xdr:cNvPr id="549" name="テキスト ボックス 548"/>
        <xdr:cNvSpPr txBox="1"/>
      </xdr:nvSpPr>
      <xdr:spPr>
        <a:xfrm>
          <a:off x="14403017" y="68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33742</xdr:rowOff>
    </xdr:from>
    <xdr:to>
      <xdr:col>72</xdr:col>
      <xdr:colOff>38100</xdr:colOff>
      <xdr:row>39</xdr:row>
      <xdr:rowOff>135342</xdr:rowOff>
    </xdr:to>
    <xdr:sp macro="" textlink="">
      <xdr:nvSpPr>
        <xdr:cNvPr id="550" name="楕円 549"/>
        <xdr:cNvSpPr/>
      </xdr:nvSpPr>
      <xdr:spPr>
        <a:xfrm>
          <a:off x="13652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126469</xdr:rowOff>
    </xdr:from>
    <xdr:ext cx="378565" cy="259045"/>
    <xdr:sp macro="" textlink="">
      <xdr:nvSpPr>
        <xdr:cNvPr id="551" name="テキスト ボックス 550"/>
        <xdr:cNvSpPr txBox="1"/>
      </xdr:nvSpPr>
      <xdr:spPr>
        <a:xfrm>
          <a:off x="13514017" y="681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38053</xdr:rowOff>
    </xdr:from>
    <xdr:to>
      <xdr:col>67</xdr:col>
      <xdr:colOff>101600</xdr:colOff>
      <xdr:row>39</xdr:row>
      <xdr:rowOff>139653</xdr:rowOff>
    </xdr:to>
    <xdr:sp macro="" textlink="">
      <xdr:nvSpPr>
        <xdr:cNvPr id="552" name="楕円 551"/>
        <xdr:cNvSpPr/>
      </xdr:nvSpPr>
      <xdr:spPr>
        <a:xfrm>
          <a:off x="127635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130780</xdr:rowOff>
    </xdr:from>
    <xdr:ext cx="378565" cy="259045"/>
    <xdr:sp macro="" textlink="">
      <xdr:nvSpPr>
        <xdr:cNvPr id="553" name="テキスト ボックス 552"/>
        <xdr:cNvSpPr txBox="1"/>
      </xdr:nvSpPr>
      <xdr:spPr>
        <a:xfrm>
          <a:off x="12625017" y="681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13957</xdr:rowOff>
    </xdr:from>
    <xdr:to>
      <xdr:col>85</xdr:col>
      <xdr:colOff>127000</xdr:colOff>
      <xdr:row>76</xdr:row>
      <xdr:rowOff>37300</xdr:rowOff>
    </xdr:to>
    <xdr:cxnSp macro="">
      <xdr:nvCxnSpPr>
        <xdr:cNvPr id="631" name="直線コネクタ 630"/>
        <xdr:cNvCxnSpPr/>
      </xdr:nvCxnSpPr>
      <xdr:spPr>
        <a:xfrm flipV="1">
          <a:off x="15481300" y="13044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37300</xdr:rowOff>
    </xdr:from>
    <xdr:to>
      <xdr:col>81</xdr:col>
      <xdr:colOff>50800</xdr:colOff>
      <xdr:row>76</xdr:row>
      <xdr:rowOff>43193</xdr:rowOff>
    </xdr:to>
    <xdr:cxnSp macro="">
      <xdr:nvCxnSpPr>
        <xdr:cNvPr id="634" name="直線コネクタ 633"/>
        <xdr:cNvCxnSpPr/>
      </xdr:nvCxnSpPr>
      <xdr:spPr>
        <a:xfrm flipV="1">
          <a:off x="14592300" y="13067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43193</xdr:rowOff>
    </xdr:from>
    <xdr:to>
      <xdr:col>76</xdr:col>
      <xdr:colOff>114300</xdr:colOff>
      <xdr:row>76</xdr:row>
      <xdr:rowOff>55029</xdr:rowOff>
    </xdr:to>
    <xdr:cxnSp macro="">
      <xdr:nvCxnSpPr>
        <xdr:cNvPr id="637" name="直線コネクタ 636"/>
        <xdr:cNvCxnSpPr/>
      </xdr:nvCxnSpPr>
      <xdr:spPr>
        <a:xfrm flipV="1">
          <a:off x="13703300" y="13073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48806</xdr:rowOff>
    </xdr:from>
    <xdr:to>
      <xdr:col>71</xdr:col>
      <xdr:colOff>177800</xdr:colOff>
      <xdr:row>76</xdr:row>
      <xdr:rowOff>55029</xdr:rowOff>
    </xdr:to>
    <xdr:cxnSp macro="">
      <xdr:nvCxnSpPr>
        <xdr:cNvPr id="640" name="直線コネクタ 639"/>
        <xdr:cNvCxnSpPr/>
      </xdr:nvCxnSpPr>
      <xdr:spPr>
        <a:xfrm>
          <a:off x="12814300" y="13079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134607</xdr:rowOff>
    </xdr:from>
    <xdr:to>
      <xdr:col>85</xdr:col>
      <xdr:colOff>177800</xdr:colOff>
      <xdr:row>76</xdr:row>
      <xdr:rowOff>64757</xdr:rowOff>
    </xdr:to>
    <xdr:sp macro="" textlink="">
      <xdr:nvSpPr>
        <xdr:cNvPr id="650" name="楕円 649"/>
        <xdr:cNvSpPr/>
      </xdr:nvSpPr>
      <xdr:spPr>
        <a:xfrm>
          <a:off x="16268700" y="129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113034</xdr:rowOff>
    </xdr:from>
    <xdr:ext cx="534377" cy="259045"/>
    <xdr:sp macro="" textlink="">
      <xdr:nvSpPr>
        <xdr:cNvPr id="651" name="公債費該当値テキスト"/>
        <xdr:cNvSpPr txBox="1"/>
      </xdr:nvSpPr>
      <xdr:spPr>
        <a:xfrm>
          <a:off x="16370300" y="129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157950</xdr:rowOff>
    </xdr:from>
    <xdr:to>
      <xdr:col>81</xdr:col>
      <xdr:colOff>101600</xdr:colOff>
      <xdr:row>76</xdr:row>
      <xdr:rowOff>88100</xdr:rowOff>
    </xdr:to>
    <xdr:sp macro="" textlink="">
      <xdr:nvSpPr>
        <xdr:cNvPr id="652" name="楕円 651"/>
        <xdr:cNvSpPr/>
      </xdr:nvSpPr>
      <xdr:spPr>
        <a:xfrm>
          <a:off x="15430500" y="130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79227</xdr:rowOff>
    </xdr:from>
    <xdr:ext cx="534377" cy="259045"/>
    <xdr:sp macro="" textlink="">
      <xdr:nvSpPr>
        <xdr:cNvPr id="653" name="テキスト ボックス 652"/>
        <xdr:cNvSpPr txBox="1"/>
      </xdr:nvSpPr>
      <xdr:spPr>
        <a:xfrm>
          <a:off x="15214111" y="131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163843</xdr:rowOff>
    </xdr:from>
    <xdr:to>
      <xdr:col>76</xdr:col>
      <xdr:colOff>165100</xdr:colOff>
      <xdr:row>76</xdr:row>
      <xdr:rowOff>93993</xdr:rowOff>
    </xdr:to>
    <xdr:sp macro="" textlink="">
      <xdr:nvSpPr>
        <xdr:cNvPr id="654" name="楕円 653"/>
        <xdr:cNvSpPr/>
      </xdr:nvSpPr>
      <xdr:spPr>
        <a:xfrm>
          <a:off x="14541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85120</xdr:rowOff>
    </xdr:from>
    <xdr:ext cx="534377" cy="259045"/>
    <xdr:sp macro="" textlink="">
      <xdr:nvSpPr>
        <xdr:cNvPr id="655" name="テキスト ボックス 654"/>
        <xdr:cNvSpPr txBox="1"/>
      </xdr:nvSpPr>
      <xdr:spPr>
        <a:xfrm>
          <a:off x="14325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4229</xdr:rowOff>
    </xdr:from>
    <xdr:to>
      <xdr:col>72</xdr:col>
      <xdr:colOff>38100</xdr:colOff>
      <xdr:row>76</xdr:row>
      <xdr:rowOff>105829</xdr:rowOff>
    </xdr:to>
    <xdr:sp macro="" textlink="">
      <xdr:nvSpPr>
        <xdr:cNvPr id="656" name="楕円 655"/>
        <xdr:cNvSpPr/>
      </xdr:nvSpPr>
      <xdr:spPr>
        <a:xfrm>
          <a:off x="13652500" y="13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96956</xdr:rowOff>
    </xdr:from>
    <xdr:ext cx="534377" cy="259045"/>
    <xdr:sp macro="" textlink="">
      <xdr:nvSpPr>
        <xdr:cNvPr id="657" name="テキスト ボックス 656"/>
        <xdr:cNvSpPr txBox="1"/>
      </xdr:nvSpPr>
      <xdr:spPr>
        <a:xfrm>
          <a:off x="13436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169456</xdr:rowOff>
    </xdr:from>
    <xdr:to>
      <xdr:col>67</xdr:col>
      <xdr:colOff>101600</xdr:colOff>
      <xdr:row>76</xdr:row>
      <xdr:rowOff>99606</xdr:rowOff>
    </xdr:to>
    <xdr:sp macro="" textlink="">
      <xdr:nvSpPr>
        <xdr:cNvPr id="658" name="楕円 657"/>
        <xdr:cNvSpPr/>
      </xdr:nvSpPr>
      <xdr:spPr>
        <a:xfrm>
          <a:off x="127635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90733</xdr:rowOff>
    </xdr:from>
    <xdr:ext cx="534377" cy="259045"/>
    <xdr:sp macro="" textlink="">
      <xdr:nvSpPr>
        <xdr:cNvPr id="659" name="テキスト ボックス 658"/>
        <xdr:cNvSpPr txBox="1"/>
      </xdr:nvSpPr>
      <xdr:spPr>
        <a:xfrm>
          <a:off x="12547111" y="131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148895</xdr:rowOff>
    </xdr:from>
    <xdr:to>
      <xdr:col>85</xdr:col>
      <xdr:colOff>127000</xdr:colOff>
      <xdr:row>97</xdr:row>
      <xdr:rowOff>125591</xdr:rowOff>
    </xdr:to>
    <xdr:cxnSp macro="">
      <xdr:nvCxnSpPr>
        <xdr:cNvPr id="688" name="直線コネクタ 687"/>
        <xdr:cNvCxnSpPr/>
      </xdr:nvCxnSpPr>
      <xdr:spPr>
        <a:xfrm flipV="1">
          <a:off x="15481300" y="16436645"/>
          <a:ext cx="838200" cy="3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125591</xdr:rowOff>
    </xdr:from>
    <xdr:to>
      <xdr:col>81</xdr:col>
      <xdr:colOff>50800</xdr:colOff>
      <xdr:row>98</xdr:row>
      <xdr:rowOff>117348</xdr:rowOff>
    </xdr:to>
    <xdr:cxnSp macro="">
      <xdr:nvCxnSpPr>
        <xdr:cNvPr id="691" name="直線コネクタ 690"/>
        <xdr:cNvCxnSpPr/>
      </xdr:nvCxnSpPr>
      <xdr:spPr>
        <a:xfrm flipV="1">
          <a:off x="14592300" y="16756241"/>
          <a:ext cx="8890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98</xdr:row>
      <xdr:rowOff>117348</xdr:rowOff>
    </xdr:to>
    <xdr:cxnSp macro="">
      <xdr:nvCxnSpPr>
        <xdr:cNvPr id="694" name="直線コネクタ 693"/>
        <xdr:cNvCxnSpPr/>
      </xdr:nvCxnSpPr>
      <xdr:spPr>
        <a:xfrm>
          <a:off x="13703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28487</xdr:rowOff>
    </xdr:from>
    <xdr:to>
      <xdr:col>71</xdr:col>
      <xdr:colOff>177800</xdr:colOff>
      <xdr:row>99</xdr:row>
      <xdr:rowOff>23318</xdr:rowOff>
    </xdr:to>
    <xdr:cxnSp macro="">
      <xdr:nvCxnSpPr>
        <xdr:cNvPr id="697" name="直線コネクタ 696"/>
        <xdr:cNvCxnSpPr/>
      </xdr:nvCxnSpPr>
      <xdr:spPr>
        <a:xfrm flipV="1">
          <a:off x="12814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98095</xdr:rowOff>
    </xdr:from>
    <xdr:to>
      <xdr:col>85</xdr:col>
      <xdr:colOff>177800</xdr:colOff>
      <xdr:row>96</xdr:row>
      <xdr:rowOff>28245</xdr:rowOff>
    </xdr:to>
    <xdr:sp macro="" textlink="">
      <xdr:nvSpPr>
        <xdr:cNvPr id="707" name="楕円 706"/>
        <xdr:cNvSpPr/>
      </xdr:nvSpPr>
      <xdr:spPr>
        <a:xfrm>
          <a:off x="16268700" y="163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120972</xdr:rowOff>
    </xdr:from>
    <xdr:ext cx="534377" cy="259045"/>
    <xdr:sp macro="" textlink="">
      <xdr:nvSpPr>
        <xdr:cNvPr id="708" name="積立金該当値テキスト"/>
        <xdr:cNvSpPr txBox="1"/>
      </xdr:nvSpPr>
      <xdr:spPr>
        <a:xfrm>
          <a:off x="16370300" y="162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74791</xdr:rowOff>
    </xdr:from>
    <xdr:to>
      <xdr:col>81</xdr:col>
      <xdr:colOff>101600</xdr:colOff>
      <xdr:row>98</xdr:row>
      <xdr:rowOff>4941</xdr:rowOff>
    </xdr:to>
    <xdr:sp macro="" textlink="">
      <xdr:nvSpPr>
        <xdr:cNvPr id="709" name="楕円 708"/>
        <xdr:cNvSpPr/>
      </xdr:nvSpPr>
      <xdr:spPr>
        <a:xfrm>
          <a:off x="154305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167518</xdr:rowOff>
    </xdr:from>
    <xdr:ext cx="534377" cy="259045"/>
    <xdr:sp macro="" textlink="">
      <xdr:nvSpPr>
        <xdr:cNvPr id="710" name="テキスト ボックス 709"/>
        <xdr:cNvSpPr txBox="1"/>
      </xdr:nvSpPr>
      <xdr:spPr>
        <a:xfrm>
          <a:off x="15214111" y="167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66548</xdr:rowOff>
    </xdr:from>
    <xdr:to>
      <xdr:col>76</xdr:col>
      <xdr:colOff>165100</xdr:colOff>
      <xdr:row>98</xdr:row>
      <xdr:rowOff>168148</xdr:rowOff>
    </xdr:to>
    <xdr:sp macro="" textlink="">
      <xdr:nvSpPr>
        <xdr:cNvPr id="711" name="楕円 710"/>
        <xdr:cNvSpPr/>
      </xdr:nvSpPr>
      <xdr:spPr>
        <a:xfrm>
          <a:off x="14541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159275</xdr:rowOff>
    </xdr:from>
    <xdr:ext cx="469744" cy="259045"/>
    <xdr:sp macro="" textlink="">
      <xdr:nvSpPr>
        <xdr:cNvPr id="712" name="テキスト ボックス 711"/>
        <xdr:cNvSpPr txBox="1"/>
      </xdr:nvSpPr>
      <xdr:spPr>
        <a:xfrm>
          <a:off x="14357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149137</xdr:rowOff>
    </xdr:from>
    <xdr:to>
      <xdr:col>72</xdr:col>
      <xdr:colOff>38100</xdr:colOff>
      <xdr:row>98</xdr:row>
      <xdr:rowOff>79287</xdr:rowOff>
    </xdr:to>
    <xdr:sp macro="" textlink="">
      <xdr:nvSpPr>
        <xdr:cNvPr id="713" name="楕円 712"/>
        <xdr:cNvSpPr/>
      </xdr:nvSpPr>
      <xdr:spPr>
        <a:xfrm>
          <a:off x="13652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95814</xdr:rowOff>
    </xdr:from>
    <xdr:ext cx="534377" cy="259045"/>
    <xdr:sp macro="" textlink="">
      <xdr:nvSpPr>
        <xdr:cNvPr id="714" name="テキスト ボックス 713"/>
        <xdr:cNvSpPr txBox="1"/>
      </xdr:nvSpPr>
      <xdr:spPr>
        <a:xfrm>
          <a:off x="13436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143968</xdr:rowOff>
    </xdr:from>
    <xdr:to>
      <xdr:col>67</xdr:col>
      <xdr:colOff>101600</xdr:colOff>
      <xdr:row>99</xdr:row>
      <xdr:rowOff>74118</xdr:rowOff>
    </xdr:to>
    <xdr:sp macro="" textlink="">
      <xdr:nvSpPr>
        <xdr:cNvPr id="715" name="楕円 714"/>
        <xdr:cNvSpPr/>
      </xdr:nvSpPr>
      <xdr:spPr>
        <a:xfrm>
          <a:off x="12763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65245</xdr:rowOff>
    </xdr:from>
    <xdr:ext cx="469744" cy="259045"/>
    <xdr:sp macro="" textlink="">
      <xdr:nvSpPr>
        <xdr:cNvPr id="716" name="テキスト ボックス 715"/>
        <xdr:cNvSpPr txBox="1"/>
      </xdr:nvSpPr>
      <xdr:spPr>
        <a:xfrm>
          <a:off x="12579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35801</xdr:rowOff>
    </xdr:from>
    <xdr:to>
      <xdr:col>116</xdr:col>
      <xdr:colOff>63500</xdr:colOff>
      <xdr:row>78</xdr:row>
      <xdr:rowOff>53899</xdr:rowOff>
    </xdr:to>
    <xdr:cxnSp macro="">
      <xdr:nvCxnSpPr>
        <xdr:cNvPr id="860" name="直線コネクタ 859"/>
        <xdr:cNvCxnSpPr/>
      </xdr:nvCxnSpPr>
      <xdr:spPr>
        <a:xfrm flipV="1">
          <a:off x="21323300" y="1340890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16256</xdr:rowOff>
    </xdr:from>
    <xdr:to>
      <xdr:col>111</xdr:col>
      <xdr:colOff>177800</xdr:colOff>
      <xdr:row>78</xdr:row>
      <xdr:rowOff>53899</xdr:rowOff>
    </xdr:to>
    <xdr:cxnSp macro="">
      <xdr:nvCxnSpPr>
        <xdr:cNvPr id="863" name="直線コネクタ 862"/>
        <xdr:cNvCxnSpPr/>
      </xdr:nvCxnSpPr>
      <xdr:spPr>
        <a:xfrm>
          <a:off x="20434300" y="13046456"/>
          <a:ext cx="8890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101162</xdr:rowOff>
    </xdr:from>
    <xdr:to>
      <xdr:col>107</xdr:col>
      <xdr:colOff>50800</xdr:colOff>
      <xdr:row>76</xdr:row>
      <xdr:rowOff>16256</xdr:rowOff>
    </xdr:to>
    <xdr:cxnSp macro="">
      <xdr:nvCxnSpPr>
        <xdr:cNvPr id="866" name="直線コネクタ 865"/>
        <xdr:cNvCxnSpPr/>
      </xdr:nvCxnSpPr>
      <xdr:spPr>
        <a:xfrm>
          <a:off x="19545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101162</xdr:rowOff>
    </xdr:to>
    <xdr:cxnSp macro="">
      <xdr:nvCxnSpPr>
        <xdr:cNvPr id="869" name="直線コネクタ 868"/>
        <xdr:cNvCxnSpPr/>
      </xdr:nvCxnSpPr>
      <xdr:spPr>
        <a:xfrm>
          <a:off x="18656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156451</xdr:rowOff>
    </xdr:from>
    <xdr:to>
      <xdr:col>116</xdr:col>
      <xdr:colOff>114300</xdr:colOff>
      <xdr:row>78</xdr:row>
      <xdr:rowOff>86601</xdr:rowOff>
    </xdr:to>
    <xdr:sp macro="" textlink="">
      <xdr:nvSpPr>
        <xdr:cNvPr id="879" name="楕円 878"/>
        <xdr:cNvSpPr/>
      </xdr:nvSpPr>
      <xdr:spPr>
        <a:xfrm>
          <a:off x="221107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134878</xdr:rowOff>
    </xdr:from>
    <xdr:ext cx="534377" cy="259045"/>
    <xdr:sp macro="" textlink="">
      <xdr:nvSpPr>
        <xdr:cNvPr id="880" name="繰出金該当値テキスト"/>
        <xdr:cNvSpPr txBox="1"/>
      </xdr:nvSpPr>
      <xdr:spPr>
        <a:xfrm>
          <a:off x="22212300" y="133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3099</xdr:rowOff>
    </xdr:from>
    <xdr:to>
      <xdr:col>112</xdr:col>
      <xdr:colOff>38100</xdr:colOff>
      <xdr:row>78</xdr:row>
      <xdr:rowOff>104699</xdr:rowOff>
    </xdr:to>
    <xdr:sp macro="" textlink="">
      <xdr:nvSpPr>
        <xdr:cNvPr id="881" name="楕円 880"/>
        <xdr:cNvSpPr/>
      </xdr:nvSpPr>
      <xdr:spPr>
        <a:xfrm>
          <a:off x="21272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95826</xdr:rowOff>
    </xdr:from>
    <xdr:ext cx="534377" cy="259045"/>
    <xdr:sp macro="" textlink="">
      <xdr:nvSpPr>
        <xdr:cNvPr id="882" name="テキスト ボックス 881"/>
        <xdr:cNvSpPr txBox="1"/>
      </xdr:nvSpPr>
      <xdr:spPr>
        <a:xfrm>
          <a:off x="21056111" y="13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136906</xdr:rowOff>
    </xdr:from>
    <xdr:to>
      <xdr:col>107</xdr:col>
      <xdr:colOff>101600</xdr:colOff>
      <xdr:row>76</xdr:row>
      <xdr:rowOff>67056</xdr:rowOff>
    </xdr:to>
    <xdr:sp macro="" textlink="">
      <xdr:nvSpPr>
        <xdr:cNvPr id="883" name="楕円 882"/>
        <xdr:cNvSpPr/>
      </xdr:nvSpPr>
      <xdr:spPr>
        <a:xfrm>
          <a:off x="20383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58183</xdr:rowOff>
    </xdr:from>
    <xdr:ext cx="534377" cy="259045"/>
    <xdr:sp macro="" textlink="">
      <xdr:nvSpPr>
        <xdr:cNvPr id="884" name="テキスト ボックス 883"/>
        <xdr:cNvSpPr txBox="1"/>
      </xdr:nvSpPr>
      <xdr:spPr>
        <a:xfrm>
          <a:off x="20167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50362</xdr:rowOff>
    </xdr:from>
    <xdr:to>
      <xdr:col>102</xdr:col>
      <xdr:colOff>165100</xdr:colOff>
      <xdr:row>75</xdr:row>
      <xdr:rowOff>151963</xdr:rowOff>
    </xdr:to>
    <xdr:sp macro="" textlink="">
      <xdr:nvSpPr>
        <xdr:cNvPr id="885" name="楕円 884"/>
        <xdr:cNvSpPr/>
      </xdr:nvSpPr>
      <xdr:spPr>
        <a:xfrm>
          <a:off x="19494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168489</xdr:rowOff>
    </xdr:from>
    <xdr:ext cx="534377" cy="259045"/>
    <xdr:sp macro="" textlink="">
      <xdr:nvSpPr>
        <xdr:cNvPr id="886" name="テキスト ボックス 885"/>
        <xdr:cNvSpPr txBox="1"/>
      </xdr:nvSpPr>
      <xdr:spPr>
        <a:xfrm>
          <a:off x="19278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153936</xdr:rowOff>
    </xdr:from>
    <xdr:to>
      <xdr:col>98</xdr:col>
      <xdr:colOff>38100</xdr:colOff>
      <xdr:row>75</xdr:row>
      <xdr:rowOff>84086</xdr:rowOff>
    </xdr:to>
    <xdr:sp macro="" textlink="">
      <xdr:nvSpPr>
        <xdr:cNvPr id="887" name="楕円 886"/>
        <xdr:cNvSpPr/>
      </xdr:nvSpPr>
      <xdr:spPr>
        <a:xfrm>
          <a:off x="18605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100613</xdr:rowOff>
    </xdr:from>
    <xdr:ext cx="534377" cy="259045"/>
    <xdr:sp macro="" textlink="">
      <xdr:nvSpPr>
        <xdr:cNvPr id="888" name="テキスト ボックス 887"/>
        <xdr:cNvSpPr txBox="1"/>
      </xdr:nvSpPr>
      <xdr:spPr>
        <a:xfrm>
          <a:off x="18389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類似団体内平均値を上回っているものは、物件費、普通建設事業費及び積立金となって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いる。また、類似団体内平均値を下回っている主要なものは、人件費、補助費等、扶助費となっている。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物件費は老朽化した施設の維持管理費や情報関連機器の導入・更新等今後も高い水準で推移していくことが予想されるが、類似団体内平均を下回るよう、経費の節減や平準化に努める。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が、依然類似団体内平均を上回っている主な要因は、子育て支援拠点整備やリニア関連事業などの大型事業が重なったことによるものである。今後もリニア関連事業や老朽化した保育園、学校等の統廃合や大規模修繕事業等が予定されているため数年は、類似団体内平均を上回る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は、前年度に比べ増加したが、類似団体内平均と比較すると、依然、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補助費等は他団体と同様に、特別定額給付金給付事業費の減少により大きく減少した。また、公営企業については、引き続き独立採算の原則に基づき、財政の健全化に努める。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扶助費は増加傾向にあるが、類似団体内平均を下回っている。今後も高齢化の進行や制度の拡充により増加するものと見込まれるが、引き続き類似団体内平均を下回るように努める。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30,766
28,870
31.69
17,987,289
16,305,281
1,293,356
8,709,866
17,145,840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157008</xdr:rowOff>
    </xdr:to>
    <xdr:cxnSp macro="">
      <xdr:nvCxnSpPr>
        <xdr:cNvPr id="63" name="直線コネクタ 62"/>
        <xdr:cNvCxnSpPr/>
      </xdr:nvCxnSpPr>
      <xdr:spPr>
        <a:xfrm>
          <a:off x="3797300" y="6292306"/>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120106</xdr:rowOff>
    </xdr:to>
    <xdr:cxnSp macro="">
      <xdr:nvCxnSpPr>
        <xdr:cNvPr id="66" name="直線コネクタ 65"/>
        <xdr:cNvCxnSpPr/>
      </xdr:nvCxnSpPr>
      <xdr:spPr>
        <a:xfrm>
          <a:off x="2908300" y="62763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104104</xdr:rowOff>
    </xdr:from>
    <xdr:to>
      <xdr:col>15</xdr:col>
      <xdr:colOff>50800</xdr:colOff>
      <xdr:row>36</xdr:row>
      <xdr:rowOff>153416</xdr:rowOff>
    </xdr:to>
    <xdr:cxnSp macro="">
      <xdr:nvCxnSpPr>
        <xdr:cNvPr id="69" name="直線コネクタ 68"/>
        <xdr:cNvCxnSpPr/>
      </xdr:nvCxnSpPr>
      <xdr:spPr>
        <a:xfrm flipV="1">
          <a:off x="2019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153416</xdr:rowOff>
    </xdr:to>
    <xdr:cxnSp macro="">
      <xdr:nvCxnSpPr>
        <xdr:cNvPr id="72" name="直線コネクタ 71"/>
        <xdr:cNvCxnSpPr/>
      </xdr:nvCxnSpPr>
      <xdr:spPr>
        <a:xfrm>
          <a:off x="1130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106208</xdr:rowOff>
    </xdr:from>
    <xdr:to>
      <xdr:col>24</xdr:col>
      <xdr:colOff>114300</xdr:colOff>
      <xdr:row>37</xdr:row>
      <xdr:rowOff>36358</xdr:rowOff>
    </xdr:to>
    <xdr:sp macro="" textlink="">
      <xdr:nvSpPr>
        <xdr:cNvPr id="82" name="楕円 81"/>
        <xdr:cNvSpPr/>
      </xdr:nvSpPr>
      <xdr:spPr>
        <a:xfrm>
          <a:off x="45847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84635</xdr:rowOff>
    </xdr:from>
    <xdr:ext cx="469744" cy="259045"/>
    <xdr:sp macro="" textlink="">
      <xdr:nvSpPr>
        <xdr:cNvPr id="83" name="議会費該当値テキスト"/>
        <xdr:cNvSpPr txBox="1"/>
      </xdr:nvSpPr>
      <xdr:spPr>
        <a:xfrm>
          <a:off x="4686300"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69306</xdr:rowOff>
    </xdr:from>
    <xdr:to>
      <xdr:col>20</xdr:col>
      <xdr:colOff>38100</xdr:colOff>
      <xdr:row>36</xdr:row>
      <xdr:rowOff>170906</xdr:rowOff>
    </xdr:to>
    <xdr:sp macro="" textlink="">
      <xdr:nvSpPr>
        <xdr:cNvPr id="84" name="楕円 83"/>
        <xdr:cNvSpPr/>
      </xdr:nvSpPr>
      <xdr:spPr>
        <a:xfrm>
          <a:off x="3746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162033</xdr:rowOff>
    </xdr:from>
    <xdr:ext cx="469744" cy="259045"/>
    <xdr:sp macro="" textlink="">
      <xdr:nvSpPr>
        <xdr:cNvPr id="85" name="テキスト ボックス 84"/>
        <xdr:cNvSpPr txBox="1"/>
      </xdr:nvSpPr>
      <xdr:spPr>
        <a:xfrm>
          <a:off x="3562428"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53304</xdr:rowOff>
    </xdr:from>
    <xdr:to>
      <xdr:col>15</xdr:col>
      <xdr:colOff>101600</xdr:colOff>
      <xdr:row>36</xdr:row>
      <xdr:rowOff>154904</xdr:rowOff>
    </xdr:to>
    <xdr:sp macro="" textlink="">
      <xdr:nvSpPr>
        <xdr:cNvPr id="86" name="楕円 85"/>
        <xdr:cNvSpPr/>
      </xdr:nvSpPr>
      <xdr:spPr>
        <a:xfrm>
          <a:off x="2857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146031</xdr:rowOff>
    </xdr:from>
    <xdr:ext cx="469744" cy="259045"/>
    <xdr:sp macro="" textlink="">
      <xdr:nvSpPr>
        <xdr:cNvPr id="87" name="テキスト ボックス 86"/>
        <xdr:cNvSpPr txBox="1"/>
      </xdr:nvSpPr>
      <xdr:spPr>
        <a:xfrm>
          <a:off x="2673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102616</xdr:rowOff>
    </xdr:from>
    <xdr:to>
      <xdr:col>10</xdr:col>
      <xdr:colOff>165100</xdr:colOff>
      <xdr:row>37</xdr:row>
      <xdr:rowOff>32766</xdr:rowOff>
    </xdr:to>
    <xdr:sp macro="" textlink="">
      <xdr:nvSpPr>
        <xdr:cNvPr id="88" name="楕円 87"/>
        <xdr:cNvSpPr/>
      </xdr:nvSpPr>
      <xdr:spPr>
        <a:xfrm>
          <a:off x="196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23893</xdr:rowOff>
    </xdr:from>
    <xdr:ext cx="469744" cy="259045"/>
    <xdr:sp macro="" textlink="">
      <xdr:nvSpPr>
        <xdr:cNvPr id="89" name="テキスト ボックス 88"/>
        <xdr:cNvSpPr txBox="1"/>
      </xdr:nvSpPr>
      <xdr:spPr>
        <a:xfrm>
          <a:off x="1784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26851</xdr:rowOff>
    </xdr:from>
    <xdr:to>
      <xdr:col>6</xdr:col>
      <xdr:colOff>38100</xdr:colOff>
      <xdr:row>36</xdr:row>
      <xdr:rowOff>128451</xdr:rowOff>
    </xdr:to>
    <xdr:sp macro="" textlink="">
      <xdr:nvSpPr>
        <xdr:cNvPr id="90" name="楕円 89"/>
        <xdr:cNvSpPr/>
      </xdr:nvSpPr>
      <xdr:spPr>
        <a:xfrm>
          <a:off x="1079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119578</xdr:rowOff>
    </xdr:from>
    <xdr:ext cx="469744" cy="259045"/>
    <xdr:sp macro="" textlink="">
      <xdr:nvSpPr>
        <xdr:cNvPr id="91" name="テキスト ボックス 90"/>
        <xdr:cNvSpPr txBox="1"/>
      </xdr:nvSpPr>
      <xdr:spPr>
        <a:xfrm>
          <a:off x="895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162659</xdr:rowOff>
    </xdr:from>
    <xdr:to>
      <xdr:col>24</xdr:col>
      <xdr:colOff>63500</xdr:colOff>
      <xdr:row>57</xdr:row>
      <xdr:rowOff>57739</xdr:rowOff>
    </xdr:to>
    <xdr:cxnSp macro="">
      <xdr:nvCxnSpPr>
        <xdr:cNvPr id="121" name="直線コネクタ 120"/>
        <xdr:cNvCxnSpPr/>
      </xdr:nvCxnSpPr>
      <xdr:spPr>
        <a:xfrm>
          <a:off x="3797300" y="9249509"/>
          <a:ext cx="838200" cy="58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162659</xdr:rowOff>
    </xdr:from>
    <xdr:to>
      <xdr:col>19</xdr:col>
      <xdr:colOff>177800</xdr:colOff>
      <xdr:row>57</xdr:row>
      <xdr:rowOff>170142</xdr:rowOff>
    </xdr:to>
    <xdr:cxnSp macro="">
      <xdr:nvCxnSpPr>
        <xdr:cNvPr id="124" name="直線コネクタ 123"/>
        <xdr:cNvCxnSpPr/>
      </xdr:nvCxnSpPr>
      <xdr:spPr>
        <a:xfrm flipV="1">
          <a:off x="2908300" y="9249509"/>
          <a:ext cx="889000" cy="69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73047</xdr:rowOff>
    </xdr:from>
    <xdr:to>
      <xdr:col>15</xdr:col>
      <xdr:colOff>50800</xdr:colOff>
      <xdr:row>57</xdr:row>
      <xdr:rowOff>170142</xdr:rowOff>
    </xdr:to>
    <xdr:cxnSp macro="">
      <xdr:nvCxnSpPr>
        <xdr:cNvPr id="127" name="直線コネクタ 126"/>
        <xdr:cNvCxnSpPr/>
      </xdr:nvCxnSpPr>
      <xdr:spPr>
        <a:xfrm>
          <a:off x="2019300" y="9674247"/>
          <a:ext cx="889000" cy="2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73047</xdr:rowOff>
    </xdr:from>
    <xdr:to>
      <xdr:col>10</xdr:col>
      <xdr:colOff>114300</xdr:colOff>
      <xdr:row>57</xdr:row>
      <xdr:rowOff>160815</xdr:rowOff>
    </xdr:to>
    <xdr:cxnSp macro="">
      <xdr:nvCxnSpPr>
        <xdr:cNvPr id="130" name="直線コネクタ 129"/>
        <xdr:cNvCxnSpPr/>
      </xdr:nvCxnSpPr>
      <xdr:spPr>
        <a:xfrm flipV="1">
          <a:off x="1130300" y="9674247"/>
          <a:ext cx="889000" cy="2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6939</xdr:rowOff>
    </xdr:from>
    <xdr:to>
      <xdr:col>24</xdr:col>
      <xdr:colOff>114300</xdr:colOff>
      <xdr:row>57</xdr:row>
      <xdr:rowOff>108539</xdr:rowOff>
    </xdr:to>
    <xdr:sp macro="" textlink="">
      <xdr:nvSpPr>
        <xdr:cNvPr id="140" name="楕円 139"/>
        <xdr:cNvSpPr/>
      </xdr:nvSpPr>
      <xdr:spPr>
        <a:xfrm>
          <a:off x="4584700" y="9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29816</xdr:rowOff>
    </xdr:from>
    <xdr:ext cx="534377" cy="259045"/>
    <xdr:sp macro="" textlink="">
      <xdr:nvSpPr>
        <xdr:cNvPr id="141" name="総務費該当値テキスト"/>
        <xdr:cNvSpPr txBox="1"/>
      </xdr:nvSpPr>
      <xdr:spPr>
        <a:xfrm>
          <a:off x="4686300" y="96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111859</xdr:rowOff>
    </xdr:from>
    <xdr:to>
      <xdr:col>20</xdr:col>
      <xdr:colOff>38100</xdr:colOff>
      <xdr:row>54</xdr:row>
      <xdr:rowOff>42009</xdr:rowOff>
    </xdr:to>
    <xdr:sp macro="" textlink="">
      <xdr:nvSpPr>
        <xdr:cNvPr id="142" name="楕円 141"/>
        <xdr:cNvSpPr/>
      </xdr:nvSpPr>
      <xdr:spPr>
        <a:xfrm>
          <a:off x="3746500" y="9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33136</xdr:rowOff>
    </xdr:from>
    <xdr:ext cx="599010" cy="259045"/>
    <xdr:sp macro="" textlink="">
      <xdr:nvSpPr>
        <xdr:cNvPr id="143" name="テキスト ボックス 142"/>
        <xdr:cNvSpPr txBox="1"/>
      </xdr:nvSpPr>
      <xdr:spPr>
        <a:xfrm>
          <a:off x="3497795" y="92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119342</xdr:rowOff>
    </xdr:from>
    <xdr:to>
      <xdr:col>15</xdr:col>
      <xdr:colOff>101600</xdr:colOff>
      <xdr:row>58</xdr:row>
      <xdr:rowOff>49492</xdr:rowOff>
    </xdr:to>
    <xdr:sp macro="" textlink="">
      <xdr:nvSpPr>
        <xdr:cNvPr id="144" name="楕円 143"/>
        <xdr:cNvSpPr/>
      </xdr:nvSpPr>
      <xdr:spPr>
        <a:xfrm>
          <a:off x="2857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66019</xdr:rowOff>
    </xdr:from>
    <xdr:ext cx="534377" cy="259045"/>
    <xdr:sp macro="" textlink="">
      <xdr:nvSpPr>
        <xdr:cNvPr id="145" name="テキスト ボックス 144"/>
        <xdr:cNvSpPr txBox="1"/>
      </xdr:nvSpPr>
      <xdr:spPr>
        <a:xfrm>
          <a:off x="2641111" y="96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22247</xdr:rowOff>
    </xdr:from>
    <xdr:to>
      <xdr:col>10</xdr:col>
      <xdr:colOff>165100</xdr:colOff>
      <xdr:row>56</xdr:row>
      <xdr:rowOff>123847</xdr:rowOff>
    </xdr:to>
    <xdr:sp macro="" textlink="">
      <xdr:nvSpPr>
        <xdr:cNvPr id="146" name="楕円 145"/>
        <xdr:cNvSpPr/>
      </xdr:nvSpPr>
      <xdr:spPr>
        <a:xfrm>
          <a:off x="1968500" y="96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140374</xdr:rowOff>
    </xdr:from>
    <xdr:ext cx="599010" cy="259045"/>
    <xdr:sp macro="" textlink="">
      <xdr:nvSpPr>
        <xdr:cNvPr id="147" name="テキスト ボックス 146"/>
        <xdr:cNvSpPr txBox="1"/>
      </xdr:nvSpPr>
      <xdr:spPr>
        <a:xfrm>
          <a:off x="1719795" y="93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110015</xdr:rowOff>
    </xdr:from>
    <xdr:to>
      <xdr:col>6</xdr:col>
      <xdr:colOff>38100</xdr:colOff>
      <xdr:row>58</xdr:row>
      <xdr:rowOff>40165</xdr:rowOff>
    </xdr:to>
    <xdr:sp macro="" textlink="">
      <xdr:nvSpPr>
        <xdr:cNvPr id="148" name="楕円 147"/>
        <xdr:cNvSpPr/>
      </xdr:nvSpPr>
      <xdr:spPr>
        <a:xfrm>
          <a:off x="1079500" y="98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56692</xdr:rowOff>
    </xdr:from>
    <xdr:ext cx="534377" cy="259045"/>
    <xdr:sp macro="" textlink="">
      <xdr:nvSpPr>
        <xdr:cNvPr id="149" name="テキスト ボックス 148"/>
        <xdr:cNvSpPr txBox="1"/>
      </xdr:nvSpPr>
      <xdr:spPr>
        <a:xfrm>
          <a:off x="863111" y="96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34970</xdr:rowOff>
    </xdr:from>
    <xdr:to>
      <xdr:col>24</xdr:col>
      <xdr:colOff>63500</xdr:colOff>
      <xdr:row>77</xdr:row>
      <xdr:rowOff>156876</xdr:rowOff>
    </xdr:to>
    <xdr:cxnSp macro="">
      <xdr:nvCxnSpPr>
        <xdr:cNvPr id="179" name="直線コネクタ 178"/>
        <xdr:cNvCxnSpPr/>
      </xdr:nvCxnSpPr>
      <xdr:spPr>
        <a:xfrm flipV="1">
          <a:off x="3797300" y="13065170"/>
          <a:ext cx="838200" cy="2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156876</xdr:rowOff>
    </xdr:from>
    <xdr:to>
      <xdr:col>19</xdr:col>
      <xdr:colOff>177800</xdr:colOff>
      <xdr:row>78</xdr:row>
      <xdr:rowOff>14777</xdr:rowOff>
    </xdr:to>
    <xdr:cxnSp macro="">
      <xdr:nvCxnSpPr>
        <xdr:cNvPr id="182" name="直線コネクタ 181"/>
        <xdr:cNvCxnSpPr/>
      </xdr:nvCxnSpPr>
      <xdr:spPr>
        <a:xfrm flipV="1">
          <a:off x="2908300" y="13358526"/>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14777</xdr:rowOff>
    </xdr:from>
    <xdr:to>
      <xdr:col>15</xdr:col>
      <xdr:colOff>50800</xdr:colOff>
      <xdr:row>78</xdr:row>
      <xdr:rowOff>21492</xdr:rowOff>
    </xdr:to>
    <xdr:cxnSp macro="">
      <xdr:nvCxnSpPr>
        <xdr:cNvPr id="185" name="直線コネクタ 184"/>
        <xdr:cNvCxnSpPr/>
      </xdr:nvCxnSpPr>
      <xdr:spPr>
        <a:xfrm flipV="1">
          <a:off x="2019300" y="13387877"/>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xdr:rowOff>
    </xdr:from>
    <xdr:to>
      <xdr:col>10</xdr:col>
      <xdr:colOff>114300</xdr:colOff>
      <xdr:row>78</xdr:row>
      <xdr:rowOff>21492</xdr:rowOff>
    </xdr:to>
    <xdr:cxnSp macro="">
      <xdr:nvCxnSpPr>
        <xdr:cNvPr id="188" name="直線コネクタ 187"/>
        <xdr:cNvCxnSpPr/>
      </xdr:nvCxnSpPr>
      <xdr:spPr>
        <a:xfrm>
          <a:off x="1130300" y="13390209"/>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155620</xdr:rowOff>
    </xdr:from>
    <xdr:to>
      <xdr:col>24</xdr:col>
      <xdr:colOff>114300</xdr:colOff>
      <xdr:row>76</xdr:row>
      <xdr:rowOff>85770</xdr:rowOff>
    </xdr:to>
    <xdr:sp macro="" textlink="">
      <xdr:nvSpPr>
        <xdr:cNvPr id="198" name="楕円 197"/>
        <xdr:cNvSpPr/>
      </xdr:nvSpPr>
      <xdr:spPr>
        <a:xfrm>
          <a:off x="4584700" y="130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134047</xdr:rowOff>
    </xdr:from>
    <xdr:ext cx="599010" cy="259045"/>
    <xdr:sp macro="" textlink="">
      <xdr:nvSpPr>
        <xdr:cNvPr id="199" name="民生費該当値テキスト"/>
        <xdr:cNvSpPr txBox="1"/>
      </xdr:nvSpPr>
      <xdr:spPr>
        <a:xfrm>
          <a:off x="4686300" y="129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106076</xdr:rowOff>
    </xdr:from>
    <xdr:to>
      <xdr:col>20</xdr:col>
      <xdr:colOff>38100</xdr:colOff>
      <xdr:row>78</xdr:row>
      <xdr:rowOff>36226</xdr:rowOff>
    </xdr:to>
    <xdr:sp macro="" textlink="">
      <xdr:nvSpPr>
        <xdr:cNvPr id="200" name="楕円 199"/>
        <xdr:cNvSpPr/>
      </xdr:nvSpPr>
      <xdr:spPr>
        <a:xfrm>
          <a:off x="3746500" y="133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27353</xdr:rowOff>
    </xdr:from>
    <xdr:ext cx="599010" cy="259045"/>
    <xdr:sp macro="" textlink="">
      <xdr:nvSpPr>
        <xdr:cNvPr id="201" name="テキスト ボックス 200"/>
        <xdr:cNvSpPr txBox="1"/>
      </xdr:nvSpPr>
      <xdr:spPr>
        <a:xfrm>
          <a:off x="3497795" y="134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135427</xdr:rowOff>
    </xdr:from>
    <xdr:to>
      <xdr:col>15</xdr:col>
      <xdr:colOff>101600</xdr:colOff>
      <xdr:row>78</xdr:row>
      <xdr:rowOff>65577</xdr:rowOff>
    </xdr:to>
    <xdr:sp macro="" textlink="">
      <xdr:nvSpPr>
        <xdr:cNvPr id="202" name="楕円 201"/>
        <xdr:cNvSpPr/>
      </xdr:nvSpPr>
      <xdr:spPr>
        <a:xfrm>
          <a:off x="2857500" y="133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56704</xdr:rowOff>
    </xdr:from>
    <xdr:ext cx="599010" cy="259045"/>
    <xdr:sp macro="" textlink="">
      <xdr:nvSpPr>
        <xdr:cNvPr id="203" name="テキスト ボックス 202"/>
        <xdr:cNvSpPr txBox="1"/>
      </xdr:nvSpPr>
      <xdr:spPr>
        <a:xfrm>
          <a:off x="2608795" y="13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142142</xdr:rowOff>
    </xdr:from>
    <xdr:to>
      <xdr:col>10</xdr:col>
      <xdr:colOff>165100</xdr:colOff>
      <xdr:row>78</xdr:row>
      <xdr:rowOff>72292</xdr:rowOff>
    </xdr:to>
    <xdr:sp macro="" textlink="">
      <xdr:nvSpPr>
        <xdr:cNvPr id="204" name="楕円 203"/>
        <xdr:cNvSpPr/>
      </xdr:nvSpPr>
      <xdr:spPr>
        <a:xfrm>
          <a:off x="196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63419</xdr:rowOff>
    </xdr:from>
    <xdr:ext cx="599010" cy="259045"/>
    <xdr:sp macro="" textlink="">
      <xdr:nvSpPr>
        <xdr:cNvPr id="205" name="テキスト ボックス 204"/>
        <xdr:cNvSpPr txBox="1"/>
      </xdr:nvSpPr>
      <xdr:spPr>
        <a:xfrm>
          <a:off x="1719795" y="134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137759</xdr:rowOff>
    </xdr:from>
    <xdr:to>
      <xdr:col>6</xdr:col>
      <xdr:colOff>38100</xdr:colOff>
      <xdr:row>78</xdr:row>
      <xdr:rowOff>67909</xdr:rowOff>
    </xdr:to>
    <xdr:sp macro="" textlink="">
      <xdr:nvSpPr>
        <xdr:cNvPr id="206" name="楕円 205"/>
        <xdr:cNvSpPr/>
      </xdr:nvSpPr>
      <xdr:spPr>
        <a:xfrm>
          <a:off x="1079500" y="133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59036</xdr:rowOff>
    </xdr:from>
    <xdr:ext cx="599010" cy="259045"/>
    <xdr:sp macro="" textlink="">
      <xdr:nvSpPr>
        <xdr:cNvPr id="207" name="テキスト ボックス 206"/>
        <xdr:cNvSpPr txBox="1"/>
      </xdr:nvSpPr>
      <xdr:spPr>
        <a:xfrm>
          <a:off x="830795" y="134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37261</xdr:rowOff>
    </xdr:from>
    <xdr:to>
      <xdr:col>24</xdr:col>
      <xdr:colOff>63500</xdr:colOff>
      <xdr:row>99</xdr:row>
      <xdr:rowOff>7734</xdr:rowOff>
    </xdr:to>
    <xdr:cxnSp macro="">
      <xdr:nvCxnSpPr>
        <xdr:cNvPr id="237" name="直線コネクタ 236"/>
        <xdr:cNvCxnSpPr/>
      </xdr:nvCxnSpPr>
      <xdr:spPr>
        <a:xfrm flipV="1">
          <a:off x="3797300" y="16839361"/>
          <a:ext cx="8382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7734</xdr:rowOff>
    </xdr:from>
    <xdr:to>
      <xdr:col>19</xdr:col>
      <xdr:colOff>177800</xdr:colOff>
      <xdr:row>99</xdr:row>
      <xdr:rowOff>24104</xdr:rowOff>
    </xdr:to>
    <xdr:cxnSp macro="">
      <xdr:nvCxnSpPr>
        <xdr:cNvPr id="240" name="直線コネクタ 239"/>
        <xdr:cNvCxnSpPr/>
      </xdr:nvCxnSpPr>
      <xdr:spPr>
        <a:xfrm flipV="1">
          <a:off x="2908300" y="16981284"/>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24104</xdr:rowOff>
    </xdr:to>
    <xdr:cxnSp macro="">
      <xdr:nvCxnSpPr>
        <xdr:cNvPr id="243" name="直線コネクタ 242"/>
        <xdr:cNvCxnSpPr/>
      </xdr:nvCxnSpPr>
      <xdr:spPr>
        <a:xfrm>
          <a:off x="2019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21679</xdr:rowOff>
    </xdr:from>
    <xdr:to>
      <xdr:col>10</xdr:col>
      <xdr:colOff>114300</xdr:colOff>
      <xdr:row>99</xdr:row>
      <xdr:rowOff>21934</xdr:rowOff>
    </xdr:to>
    <xdr:cxnSp macro="">
      <xdr:nvCxnSpPr>
        <xdr:cNvPr id="246" name="直線コネクタ 245"/>
        <xdr:cNvCxnSpPr/>
      </xdr:nvCxnSpPr>
      <xdr:spPr>
        <a:xfrm flipV="1">
          <a:off x="1130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157911</xdr:rowOff>
    </xdr:from>
    <xdr:to>
      <xdr:col>24</xdr:col>
      <xdr:colOff>114300</xdr:colOff>
      <xdr:row>98</xdr:row>
      <xdr:rowOff>88061</xdr:rowOff>
    </xdr:to>
    <xdr:sp macro="" textlink="">
      <xdr:nvSpPr>
        <xdr:cNvPr id="256" name="楕円 255"/>
        <xdr:cNvSpPr/>
      </xdr:nvSpPr>
      <xdr:spPr>
        <a:xfrm>
          <a:off x="4584700" y="167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136338</xdr:rowOff>
    </xdr:from>
    <xdr:ext cx="534377" cy="259045"/>
    <xdr:sp macro="" textlink="">
      <xdr:nvSpPr>
        <xdr:cNvPr id="257" name="衛生費該当値テキスト"/>
        <xdr:cNvSpPr txBox="1"/>
      </xdr:nvSpPr>
      <xdr:spPr>
        <a:xfrm>
          <a:off x="4686300" y="167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128384</xdr:rowOff>
    </xdr:from>
    <xdr:to>
      <xdr:col>20</xdr:col>
      <xdr:colOff>38100</xdr:colOff>
      <xdr:row>99</xdr:row>
      <xdr:rowOff>58534</xdr:rowOff>
    </xdr:to>
    <xdr:sp macro="" textlink="">
      <xdr:nvSpPr>
        <xdr:cNvPr id="258" name="楕円 257"/>
        <xdr:cNvSpPr/>
      </xdr:nvSpPr>
      <xdr:spPr>
        <a:xfrm>
          <a:off x="37465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49661</xdr:rowOff>
    </xdr:from>
    <xdr:ext cx="534377" cy="259045"/>
    <xdr:sp macro="" textlink="">
      <xdr:nvSpPr>
        <xdr:cNvPr id="259" name="テキスト ボックス 258"/>
        <xdr:cNvSpPr txBox="1"/>
      </xdr:nvSpPr>
      <xdr:spPr>
        <a:xfrm>
          <a:off x="3530111" y="170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144754</xdr:rowOff>
    </xdr:from>
    <xdr:to>
      <xdr:col>15</xdr:col>
      <xdr:colOff>101600</xdr:colOff>
      <xdr:row>99</xdr:row>
      <xdr:rowOff>74904</xdr:rowOff>
    </xdr:to>
    <xdr:sp macro="" textlink="">
      <xdr:nvSpPr>
        <xdr:cNvPr id="260" name="楕円 259"/>
        <xdr:cNvSpPr/>
      </xdr:nvSpPr>
      <xdr:spPr>
        <a:xfrm>
          <a:off x="2857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66031</xdr:rowOff>
    </xdr:from>
    <xdr:ext cx="534377" cy="259045"/>
    <xdr:sp macro="" textlink="">
      <xdr:nvSpPr>
        <xdr:cNvPr id="261" name="テキスト ボックス 260"/>
        <xdr:cNvSpPr txBox="1"/>
      </xdr:nvSpPr>
      <xdr:spPr>
        <a:xfrm>
          <a:off x="2641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142329</xdr:rowOff>
    </xdr:from>
    <xdr:to>
      <xdr:col>10</xdr:col>
      <xdr:colOff>165100</xdr:colOff>
      <xdr:row>99</xdr:row>
      <xdr:rowOff>72479</xdr:rowOff>
    </xdr:to>
    <xdr:sp macro="" textlink="">
      <xdr:nvSpPr>
        <xdr:cNvPr id="262" name="楕円 261"/>
        <xdr:cNvSpPr/>
      </xdr:nvSpPr>
      <xdr:spPr>
        <a:xfrm>
          <a:off x="1968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63606</xdr:rowOff>
    </xdr:from>
    <xdr:ext cx="534377" cy="259045"/>
    <xdr:sp macro="" textlink="">
      <xdr:nvSpPr>
        <xdr:cNvPr id="263" name="テキスト ボックス 262"/>
        <xdr:cNvSpPr txBox="1"/>
      </xdr:nvSpPr>
      <xdr:spPr>
        <a:xfrm>
          <a:off x="1752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142584</xdr:rowOff>
    </xdr:from>
    <xdr:to>
      <xdr:col>6</xdr:col>
      <xdr:colOff>38100</xdr:colOff>
      <xdr:row>99</xdr:row>
      <xdr:rowOff>72734</xdr:rowOff>
    </xdr:to>
    <xdr:sp macro="" textlink="">
      <xdr:nvSpPr>
        <xdr:cNvPr id="264" name="楕円 263"/>
        <xdr:cNvSpPr/>
      </xdr:nvSpPr>
      <xdr:spPr>
        <a:xfrm>
          <a:off x="1079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63861</xdr:rowOff>
    </xdr:from>
    <xdr:ext cx="534377" cy="259045"/>
    <xdr:sp macro="" textlink="">
      <xdr:nvSpPr>
        <xdr:cNvPr id="265" name="テキスト ボックス 264"/>
        <xdr:cNvSpPr txBox="1"/>
      </xdr:nvSpPr>
      <xdr:spPr>
        <a:xfrm>
          <a:off x="863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112040</xdr:rowOff>
    </xdr:from>
    <xdr:to>
      <xdr:col>55</xdr:col>
      <xdr:colOff>0</xdr:colOff>
      <xdr:row>38</xdr:row>
      <xdr:rowOff>112268</xdr:rowOff>
    </xdr:to>
    <xdr:cxnSp macro="">
      <xdr:nvCxnSpPr>
        <xdr:cNvPr id="292" name="直線コネクタ 291"/>
        <xdr:cNvCxnSpPr/>
      </xdr:nvCxnSpPr>
      <xdr:spPr>
        <a:xfrm flipV="1">
          <a:off x="9639300" y="662714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111582</xdr:rowOff>
    </xdr:from>
    <xdr:to>
      <xdr:col>50</xdr:col>
      <xdr:colOff>114300</xdr:colOff>
      <xdr:row>38</xdr:row>
      <xdr:rowOff>112268</xdr:rowOff>
    </xdr:to>
    <xdr:cxnSp macro="">
      <xdr:nvCxnSpPr>
        <xdr:cNvPr id="295" name="直線コネクタ 294"/>
        <xdr:cNvCxnSpPr/>
      </xdr:nvCxnSpPr>
      <xdr:spPr>
        <a:xfrm>
          <a:off x="8750300" y="66266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111582</xdr:rowOff>
    </xdr:to>
    <xdr:cxnSp macro="">
      <xdr:nvCxnSpPr>
        <xdr:cNvPr id="298" name="直線コネクタ 297"/>
        <xdr:cNvCxnSpPr/>
      </xdr:nvCxnSpPr>
      <xdr:spPr>
        <a:xfrm>
          <a:off x="7861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95580</xdr:rowOff>
    </xdr:from>
    <xdr:to>
      <xdr:col>41</xdr:col>
      <xdr:colOff>50800</xdr:colOff>
      <xdr:row>38</xdr:row>
      <xdr:rowOff>113868</xdr:rowOff>
    </xdr:to>
    <xdr:cxnSp macro="">
      <xdr:nvCxnSpPr>
        <xdr:cNvPr id="301" name="直線コネクタ 300"/>
        <xdr:cNvCxnSpPr/>
      </xdr:nvCxnSpPr>
      <xdr:spPr>
        <a:xfrm flipV="1">
          <a:off x="6972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61240</xdr:rowOff>
    </xdr:from>
    <xdr:to>
      <xdr:col>55</xdr:col>
      <xdr:colOff>50800</xdr:colOff>
      <xdr:row>38</xdr:row>
      <xdr:rowOff>162840</xdr:rowOff>
    </xdr:to>
    <xdr:sp macro="" textlink="">
      <xdr:nvSpPr>
        <xdr:cNvPr id="311" name="楕円 310"/>
        <xdr:cNvSpPr/>
      </xdr:nvSpPr>
      <xdr:spPr>
        <a:xfrm>
          <a:off x="104267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147617</xdr:rowOff>
    </xdr:from>
    <xdr:ext cx="378565" cy="259045"/>
    <xdr:sp macro="" textlink="">
      <xdr:nvSpPr>
        <xdr:cNvPr id="312" name="労働費該当値テキスト"/>
        <xdr:cNvSpPr txBox="1"/>
      </xdr:nvSpPr>
      <xdr:spPr>
        <a:xfrm>
          <a:off x="10528300" y="649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3" name="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60782</xdr:rowOff>
    </xdr:from>
    <xdr:to>
      <xdr:col>46</xdr:col>
      <xdr:colOff>38100</xdr:colOff>
      <xdr:row>38</xdr:row>
      <xdr:rowOff>162382</xdr:rowOff>
    </xdr:to>
    <xdr:sp macro="" textlink="">
      <xdr:nvSpPr>
        <xdr:cNvPr id="315" name="楕円 314"/>
        <xdr:cNvSpPr/>
      </xdr:nvSpPr>
      <xdr:spPr>
        <a:xfrm>
          <a:off x="8699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153509</xdr:rowOff>
    </xdr:from>
    <xdr:ext cx="378565" cy="259045"/>
    <xdr:sp macro="" textlink="">
      <xdr:nvSpPr>
        <xdr:cNvPr id="316" name="テキスト ボックス 315"/>
        <xdr:cNvSpPr txBox="1"/>
      </xdr:nvSpPr>
      <xdr:spPr>
        <a:xfrm>
          <a:off x="8561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44780</xdr:rowOff>
    </xdr:from>
    <xdr:to>
      <xdr:col>41</xdr:col>
      <xdr:colOff>101600</xdr:colOff>
      <xdr:row>38</xdr:row>
      <xdr:rowOff>146380</xdr:rowOff>
    </xdr:to>
    <xdr:sp macro="" textlink="">
      <xdr:nvSpPr>
        <xdr:cNvPr id="317" name="楕円 316"/>
        <xdr:cNvSpPr/>
      </xdr:nvSpPr>
      <xdr:spPr>
        <a:xfrm>
          <a:off x="7810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137507</xdr:rowOff>
    </xdr:from>
    <xdr:ext cx="378565" cy="259045"/>
    <xdr:sp macro="" textlink="">
      <xdr:nvSpPr>
        <xdr:cNvPr id="318" name="テキスト ボックス 317"/>
        <xdr:cNvSpPr txBox="1"/>
      </xdr:nvSpPr>
      <xdr:spPr>
        <a:xfrm>
          <a:off x="7672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19" name="楕円 318"/>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155795</xdr:rowOff>
    </xdr:from>
    <xdr:ext cx="378565" cy="259045"/>
    <xdr:sp macro="" textlink="">
      <xdr:nvSpPr>
        <xdr:cNvPr id="320" name="テキスト ボックス 319"/>
        <xdr:cNvSpPr txBox="1"/>
      </xdr:nvSpPr>
      <xdr:spPr>
        <a:xfrm>
          <a:off x="6783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116497</xdr:rowOff>
    </xdr:from>
    <xdr:to>
      <xdr:col>55</xdr:col>
      <xdr:colOff>0</xdr:colOff>
      <xdr:row>56</xdr:row>
      <xdr:rowOff>146558</xdr:rowOff>
    </xdr:to>
    <xdr:cxnSp macro="">
      <xdr:nvCxnSpPr>
        <xdr:cNvPr id="347" name="直線コネクタ 346"/>
        <xdr:cNvCxnSpPr/>
      </xdr:nvCxnSpPr>
      <xdr:spPr>
        <a:xfrm>
          <a:off x="9639300" y="9717697"/>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30817</xdr:rowOff>
    </xdr:from>
    <xdr:to>
      <xdr:col>50</xdr:col>
      <xdr:colOff>114300</xdr:colOff>
      <xdr:row>56</xdr:row>
      <xdr:rowOff>116497</xdr:rowOff>
    </xdr:to>
    <xdr:cxnSp macro="">
      <xdr:nvCxnSpPr>
        <xdr:cNvPr id="350" name="直線コネクタ 349"/>
        <xdr:cNvCxnSpPr/>
      </xdr:nvCxnSpPr>
      <xdr:spPr>
        <a:xfrm>
          <a:off x="8750300" y="9632017"/>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152662</xdr:rowOff>
    </xdr:from>
    <xdr:to>
      <xdr:col>45</xdr:col>
      <xdr:colOff>177800</xdr:colOff>
      <xdr:row>56</xdr:row>
      <xdr:rowOff>30817</xdr:rowOff>
    </xdr:to>
    <xdr:cxnSp macro="">
      <xdr:nvCxnSpPr>
        <xdr:cNvPr id="353" name="直線コネクタ 352"/>
        <xdr:cNvCxnSpPr/>
      </xdr:nvCxnSpPr>
      <xdr:spPr>
        <a:xfrm>
          <a:off x="7861300" y="9582412"/>
          <a:ext cx="8890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152662</xdr:rowOff>
    </xdr:from>
    <xdr:to>
      <xdr:col>41</xdr:col>
      <xdr:colOff>50800</xdr:colOff>
      <xdr:row>56</xdr:row>
      <xdr:rowOff>33035</xdr:rowOff>
    </xdr:to>
    <xdr:cxnSp macro="">
      <xdr:nvCxnSpPr>
        <xdr:cNvPr id="356" name="直線コネクタ 355"/>
        <xdr:cNvCxnSpPr/>
      </xdr:nvCxnSpPr>
      <xdr:spPr>
        <a:xfrm flipV="1">
          <a:off x="6972300" y="9582412"/>
          <a:ext cx="8890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95758</xdr:rowOff>
    </xdr:from>
    <xdr:to>
      <xdr:col>55</xdr:col>
      <xdr:colOff>50800</xdr:colOff>
      <xdr:row>57</xdr:row>
      <xdr:rowOff>25908</xdr:rowOff>
    </xdr:to>
    <xdr:sp macro="" textlink="">
      <xdr:nvSpPr>
        <xdr:cNvPr id="366" name="楕円 365"/>
        <xdr:cNvSpPr/>
      </xdr:nvSpPr>
      <xdr:spPr>
        <a:xfrm>
          <a:off x="104267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74185</xdr:rowOff>
    </xdr:from>
    <xdr:ext cx="534377" cy="259045"/>
    <xdr:sp macro="" textlink="">
      <xdr:nvSpPr>
        <xdr:cNvPr id="367" name="農林水産業費該当値テキスト"/>
        <xdr:cNvSpPr txBox="1"/>
      </xdr:nvSpPr>
      <xdr:spPr>
        <a:xfrm>
          <a:off x="10528300" y="9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65697</xdr:rowOff>
    </xdr:from>
    <xdr:to>
      <xdr:col>50</xdr:col>
      <xdr:colOff>165100</xdr:colOff>
      <xdr:row>56</xdr:row>
      <xdr:rowOff>167297</xdr:rowOff>
    </xdr:to>
    <xdr:sp macro="" textlink="">
      <xdr:nvSpPr>
        <xdr:cNvPr id="368" name="楕円 367"/>
        <xdr:cNvSpPr/>
      </xdr:nvSpPr>
      <xdr:spPr>
        <a:xfrm>
          <a:off x="95885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158424</xdr:rowOff>
    </xdr:from>
    <xdr:ext cx="534377" cy="259045"/>
    <xdr:sp macro="" textlink="">
      <xdr:nvSpPr>
        <xdr:cNvPr id="369" name="テキスト ボックス 368"/>
        <xdr:cNvSpPr txBox="1"/>
      </xdr:nvSpPr>
      <xdr:spPr>
        <a:xfrm>
          <a:off x="9372111"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151467</xdr:rowOff>
    </xdr:from>
    <xdr:to>
      <xdr:col>46</xdr:col>
      <xdr:colOff>38100</xdr:colOff>
      <xdr:row>56</xdr:row>
      <xdr:rowOff>81617</xdr:rowOff>
    </xdr:to>
    <xdr:sp macro="" textlink="">
      <xdr:nvSpPr>
        <xdr:cNvPr id="370" name="楕円 369"/>
        <xdr:cNvSpPr/>
      </xdr:nvSpPr>
      <xdr:spPr>
        <a:xfrm>
          <a:off x="8699500" y="95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72744</xdr:rowOff>
    </xdr:from>
    <xdr:ext cx="534377" cy="259045"/>
    <xdr:sp macro="" textlink="">
      <xdr:nvSpPr>
        <xdr:cNvPr id="371" name="テキスト ボックス 370"/>
        <xdr:cNvSpPr txBox="1"/>
      </xdr:nvSpPr>
      <xdr:spPr>
        <a:xfrm>
          <a:off x="8483111" y="96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101862</xdr:rowOff>
    </xdr:from>
    <xdr:to>
      <xdr:col>41</xdr:col>
      <xdr:colOff>101600</xdr:colOff>
      <xdr:row>56</xdr:row>
      <xdr:rowOff>32012</xdr:rowOff>
    </xdr:to>
    <xdr:sp macro="" textlink="">
      <xdr:nvSpPr>
        <xdr:cNvPr id="372" name="楕円 371"/>
        <xdr:cNvSpPr/>
      </xdr:nvSpPr>
      <xdr:spPr>
        <a:xfrm>
          <a:off x="7810500" y="95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48539</xdr:rowOff>
    </xdr:from>
    <xdr:ext cx="534377" cy="259045"/>
    <xdr:sp macro="" textlink="">
      <xdr:nvSpPr>
        <xdr:cNvPr id="373" name="テキスト ボックス 372"/>
        <xdr:cNvSpPr txBox="1"/>
      </xdr:nvSpPr>
      <xdr:spPr>
        <a:xfrm>
          <a:off x="7594111" y="93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153685</xdr:rowOff>
    </xdr:from>
    <xdr:to>
      <xdr:col>36</xdr:col>
      <xdr:colOff>165100</xdr:colOff>
      <xdr:row>56</xdr:row>
      <xdr:rowOff>83835</xdr:rowOff>
    </xdr:to>
    <xdr:sp macro="" textlink="">
      <xdr:nvSpPr>
        <xdr:cNvPr id="374" name="楕円 373"/>
        <xdr:cNvSpPr/>
      </xdr:nvSpPr>
      <xdr:spPr>
        <a:xfrm>
          <a:off x="6921500" y="9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74962</xdr:rowOff>
    </xdr:from>
    <xdr:ext cx="534377" cy="259045"/>
    <xdr:sp macro="" textlink="">
      <xdr:nvSpPr>
        <xdr:cNvPr id="375" name="テキスト ボックス 374"/>
        <xdr:cNvSpPr txBox="1"/>
      </xdr:nvSpPr>
      <xdr:spPr>
        <a:xfrm>
          <a:off x="6705111" y="96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2494</xdr:rowOff>
    </xdr:from>
    <xdr:to>
      <xdr:col>55</xdr:col>
      <xdr:colOff>0</xdr:colOff>
      <xdr:row>78</xdr:row>
      <xdr:rowOff>44557</xdr:rowOff>
    </xdr:to>
    <xdr:cxnSp macro="">
      <xdr:nvCxnSpPr>
        <xdr:cNvPr id="402" name="直線コネクタ 401"/>
        <xdr:cNvCxnSpPr/>
      </xdr:nvCxnSpPr>
      <xdr:spPr>
        <a:xfrm flipV="1">
          <a:off x="9639300" y="13032694"/>
          <a:ext cx="8382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21537</xdr:rowOff>
    </xdr:from>
    <xdr:to>
      <xdr:col>50</xdr:col>
      <xdr:colOff>114300</xdr:colOff>
      <xdr:row>78</xdr:row>
      <xdr:rowOff>44557</xdr:rowOff>
    </xdr:to>
    <xdr:cxnSp macro="">
      <xdr:nvCxnSpPr>
        <xdr:cNvPr id="405" name="直線コネクタ 404"/>
        <xdr:cNvCxnSpPr/>
      </xdr:nvCxnSpPr>
      <xdr:spPr>
        <a:xfrm>
          <a:off x="8750300" y="13394637"/>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136317</xdr:rowOff>
    </xdr:from>
    <xdr:to>
      <xdr:col>45</xdr:col>
      <xdr:colOff>177800</xdr:colOff>
      <xdr:row>78</xdr:row>
      <xdr:rowOff>21537</xdr:rowOff>
    </xdr:to>
    <xdr:cxnSp macro="">
      <xdr:nvCxnSpPr>
        <xdr:cNvPr id="408" name="直線コネクタ 407"/>
        <xdr:cNvCxnSpPr/>
      </xdr:nvCxnSpPr>
      <xdr:spPr>
        <a:xfrm>
          <a:off x="7861300" y="133379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136317</xdr:rowOff>
    </xdr:from>
    <xdr:to>
      <xdr:col>41</xdr:col>
      <xdr:colOff>50800</xdr:colOff>
      <xdr:row>78</xdr:row>
      <xdr:rowOff>65176</xdr:rowOff>
    </xdr:to>
    <xdr:cxnSp macro="">
      <xdr:nvCxnSpPr>
        <xdr:cNvPr id="411" name="直線コネクタ 410"/>
        <xdr:cNvCxnSpPr/>
      </xdr:nvCxnSpPr>
      <xdr:spPr>
        <a:xfrm flipV="1">
          <a:off x="6972300" y="13337967"/>
          <a:ext cx="8890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123144</xdr:rowOff>
    </xdr:from>
    <xdr:to>
      <xdr:col>55</xdr:col>
      <xdr:colOff>50800</xdr:colOff>
      <xdr:row>76</xdr:row>
      <xdr:rowOff>53294</xdr:rowOff>
    </xdr:to>
    <xdr:sp macro="" textlink="">
      <xdr:nvSpPr>
        <xdr:cNvPr id="421" name="楕円 420"/>
        <xdr:cNvSpPr/>
      </xdr:nvSpPr>
      <xdr:spPr>
        <a:xfrm>
          <a:off x="10426700" y="129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101571</xdr:rowOff>
    </xdr:from>
    <xdr:ext cx="534377" cy="259045"/>
    <xdr:sp macro="" textlink="">
      <xdr:nvSpPr>
        <xdr:cNvPr id="422" name="商工費該当値テキスト"/>
        <xdr:cNvSpPr txBox="1"/>
      </xdr:nvSpPr>
      <xdr:spPr>
        <a:xfrm>
          <a:off x="10528300" y="1296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165207</xdr:rowOff>
    </xdr:from>
    <xdr:to>
      <xdr:col>50</xdr:col>
      <xdr:colOff>165100</xdr:colOff>
      <xdr:row>78</xdr:row>
      <xdr:rowOff>95357</xdr:rowOff>
    </xdr:to>
    <xdr:sp macro="" textlink="">
      <xdr:nvSpPr>
        <xdr:cNvPr id="423" name="楕円 422"/>
        <xdr:cNvSpPr/>
      </xdr:nvSpPr>
      <xdr:spPr>
        <a:xfrm>
          <a:off x="9588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86484</xdr:rowOff>
    </xdr:from>
    <xdr:ext cx="469744" cy="259045"/>
    <xdr:sp macro="" textlink="">
      <xdr:nvSpPr>
        <xdr:cNvPr id="424" name="テキスト ボックス 423"/>
        <xdr:cNvSpPr txBox="1"/>
      </xdr:nvSpPr>
      <xdr:spPr>
        <a:xfrm>
          <a:off x="9404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142187</xdr:rowOff>
    </xdr:from>
    <xdr:to>
      <xdr:col>46</xdr:col>
      <xdr:colOff>38100</xdr:colOff>
      <xdr:row>78</xdr:row>
      <xdr:rowOff>72337</xdr:rowOff>
    </xdr:to>
    <xdr:sp macro="" textlink="">
      <xdr:nvSpPr>
        <xdr:cNvPr id="425" name="楕円 424"/>
        <xdr:cNvSpPr/>
      </xdr:nvSpPr>
      <xdr:spPr>
        <a:xfrm>
          <a:off x="8699500" y="13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63464</xdr:rowOff>
    </xdr:from>
    <xdr:ext cx="469744" cy="259045"/>
    <xdr:sp macro="" textlink="">
      <xdr:nvSpPr>
        <xdr:cNvPr id="426" name="テキスト ボックス 425"/>
        <xdr:cNvSpPr txBox="1"/>
      </xdr:nvSpPr>
      <xdr:spPr>
        <a:xfrm>
          <a:off x="8515428" y="1343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85517</xdr:rowOff>
    </xdr:from>
    <xdr:to>
      <xdr:col>41</xdr:col>
      <xdr:colOff>101600</xdr:colOff>
      <xdr:row>78</xdr:row>
      <xdr:rowOff>15667</xdr:rowOff>
    </xdr:to>
    <xdr:sp macro="" textlink="">
      <xdr:nvSpPr>
        <xdr:cNvPr id="427" name="楕円 426"/>
        <xdr:cNvSpPr/>
      </xdr:nvSpPr>
      <xdr:spPr>
        <a:xfrm>
          <a:off x="7810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6794</xdr:rowOff>
    </xdr:from>
    <xdr:ext cx="469744" cy="259045"/>
    <xdr:sp macro="" textlink="">
      <xdr:nvSpPr>
        <xdr:cNvPr id="428" name="テキスト ボックス 427"/>
        <xdr:cNvSpPr txBox="1"/>
      </xdr:nvSpPr>
      <xdr:spPr>
        <a:xfrm>
          <a:off x="7626428" y="133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14376</xdr:rowOff>
    </xdr:from>
    <xdr:to>
      <xdr:col>36</xdr:col>
      <xdr:colOff>165100</xdr:colOff>
      <xdr:row>78</xdr:row>
      <xdr:rowOff>115976</xdr:rowOff>
    </xdr:to>
    <xdr:sp macro="" textlink="">
      <xdr:nvSpPr>
        <xdr:cNvPr id="429" name="楕円 428"/>
        <xdr:cNvSpPr/>
      </xdr:nvSpPr>
      <xdr:spPr>
        <a:xfrm>
          <a:off x="6921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107103</xdr:rowOff>
    </xdr:from>
    <xdr:ext cx="469744" cy="259045"/>
    <xdr:sp macro="" textlink="">
      <xdr:nvSpPr>
        <xdr:cNvPr id="430" name="テキスト ボックス 429"/>
        <xdr:cNvSpPr txBox="1"/>
      </xdr:nvSpPr>
      <xdr:spPr>
        <a:xfrm>
          <a:off x="6737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148028</xdr:rowOff>
    </xdr:from>
    <xdr:to>
      <xdr:col>55</xdr:col>
      <xdr:colOff>0</xdr:colOff>
      <xdr:row>96</xdr:row>
      <xdr:rowOff>170462</xdr:rowOff>
    </xdr:to>
    <xdr:cxnSp macro="">
      <xdr:nvCxnSpPr>
        <xdr:cNvPr id="462" name="直線コネクタ 461"/>
        <xdr:cNvCxnSpPr/>
      </xdr:nvCxnSpPr>
      <xdr:spPr>
        <a:xfrm>
          <a:off x="9639300" y="16607228"/>
          <a:ext cx="8382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130262</xdr:rowOff>
    </xdr:from>
    <xdr:to>
      <xdr:col>50</xdr:col>
      <xdr:colOff>114300</xdr:colOff>
      <xdr:row>96</xdr:row>
      <xdr:rowOff>148028</xdr:rowOff>
    </xdr:to>
    <xdr:cxnSp macro="">
      <xdr:nvCxnSpPr>
        <xdr:cNvPr id="465" name="直線コネクタ 464"/>
        <xdr:cNvCxnSpPr/>
      </xdr:nvCxnSpPr>
      <xdr:spPr>
        <a:xfrm>
          <a:off x="8750300" y="1658946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22868</xdr:rowOff>
    </xdr:from>
    <xdr:to>
      <xdr:col>45</xdr:col>
      <xdr:colOff>177800</xdr:colOff>
      <xdr:row>96</xdr:row>
      <xdr:rowOff>130262</xdr:rowOff>
    </xdr:to>
    <xdr:cxnSp macro="">
      <xdr:nvCxnSpPr>
        <xdr:cNvPr id="468" name="直線コネクタ 467"/>
        <xdr:cNvCxnSpPr/>
      </xdr:nvCxnSpPr>
      <xdr:spPr>
        <a:xfrm>
          <a:off x="7861300" y="16482068"/>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22868</xdr:rowOff>
    </xdr:from>
    <xdr:to>
      <xdr:col>41</xdr:col>
      <xdr:colOff>50800</xdr:colOff>
      <xdr:row>97</xdr:row>
      <xdr:rowOff>9120</xdr:rowOff>
    </xdr:to>
    <xdr:cxnSp macro="">
      <xdr:nvCxnSpPr>
        <xdr:cNvPr id="471" name="直線コネクタ 470"/>
        <xdr:cNvCxnSpPr/>
      </xdr:nvCxnSpPr>
      <xdr:spPr>
        <a:xfrm flipV="1">
          <a:off x="6972300" y="16482068"/>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119662</xdr:rowOff>
    </xdr:from>
    <xdr:to>
      <xdr:col>55</xdr:col>
      <xdr:colOff>50800</xdr:colOff>
      <xdr:row>97</xdr:row>
      <xdr:rowOff>49812</xdr:rowOff>
    </xdr:to>
    <xdr:sp macro="" textlink="">
      <xdr:nvSpPr>
        <xdr:cNvPr id="481" name="楕円 480"/>
        <xdr:cNvSpPr/>
      </xdr:nvSpPr>
      <xdr:spPr>
        <a:xfrm>
          <a:off x="104267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98089</xdr:rowOff>
    </xdr:from>
    <xdr:ext cx="534377" cy="259045"/>
    <xdr:sp macro="" textlink="">
      <xdr:nvSpPr>
        <xdr:cNvPr id="482" name="土木費該当値テキスト"/>
        <xdr:cNvSpPr txBox="1"/>
      </xdr:nvSpPr>
      <xdr:spPr>
        <a:xfrm>
          <a:off x="10528300" y="165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97228</xdr:rowOff>
    </xdr:from>
    <xdr:to>
      <xdr:col>50</xdr:col>
      <xdr:colOff>165100</xdr:colOff>
      <xdr:row>97</xdr:row>
      <xdr:rowOff>27378</xdr:rowOff>
    </xdr:to>
    <xdr:sp macro="" textlink="">
      <xdr:nvSpPr>
        <xdr:cNvPr id="483" name="楕円 482"/>
        <xdr:cNvSpPr/>
      </xdr:nvSpPr>
      <xdr:spPr>
        <a:xfrm>
          <a:off x="9588500" y="165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18505</xdr:rowOff>
    </xdr:from>
    <xdr:ext cx="534377" cy="259045"/>
    <xdr:sp macro="" textlink="">
      <xdr:nvSpPr>
        <xdr:cNvPr id="484" name="テキスト ボックス 483"/>
        <xdr:cNvSpPr txBox="1"/>
      </xdr:nvSpPr>
      <xdr:spPr>
        <a:xfrm>
          <a:off x="9372111" y="166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79462</xdr:rowOff>
    </xdr:from>
    <xdr:to>
      <xdr:col>46</xdr:col>
      <xdr:colOff>38100</xdr:colOff>
      <xdr:row>97</xdr:row>
      <xdr:rowOff>9612</xdr:rowOff>
    </xdr:to>
    <xdr:sp macro="" textlink="">
      <xdr:nvSpPr>
        <xdr:cNvPr id="485" name="楕円 484"/>
        <xdr:cNvSpPr/>
      </xdr:nvSpPr>
      <xdr:spPr>
        <a:xfrm>
          <a:off x="8699500" y="165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739</xdr:rowOff>
    </xdr:from>
    <xdr:ext cx="534377" cy="259045"/>
    <xdr:sp macro="" textlink="">
      <xdr:nvSpPr>
        <xdr:cNvPr id="486" name="テキスト ボックス 485"/>
        <xdr:cNvSpPr txBox="1"/>
      </xdr:nvSpPr>
      <xdr:spPr>
        <a:xfrm>
          <a:off x="8483111"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143518</xdr:rowOff>
    </xdr:from>
    <xdr:to>
      <xdr:col>41</xdr:col>
      <xdr:colOff>101600</xdr:colOff>
      <xdr:row>96</xdr:row>
      <xdr:rowOff>73668</xdr:rowOff>
    </xdr:to>
    <xdr:sp macro="" textlink="">
      <xdr:nvSpPr>
        <xdr:cNvPr id="487" name="楕円 486"/>
        <xdr:cNvSpPr/>
      </xdr:nvSpPr>
      <xdr:spPr>
        <a:xfrm>
          <a:off x="7810500" y="164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90195</xdr:rowOff>
    </xdr:from>
    <xdr:ext cx="534377" cy="259045"/>
    <xdr:sp macro="" textlink="">
      <xdr:nvSpPr>
        <xdr:cNvPr id="488" name="テキスト ボックス 487"/>
        <xdr:cNvSpPr txBox="1"/>
      </xdr:nvSpPr>
      <xdr:spPr>
        <a:xfrm>
          <a:off x="7594111" y="16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129770</xdr:rowOff>
    </xdr:from>
    <xdr:to>
      <xdr:col>36</xdr:col>
      <xdr:colOff>165100</xdr:colOff>
      <xdr:row>97</xdr:row>
      <xdr:rowOff>59920</xdr:rowOff>
    </xdr:to>
    <xdr:sp macro="" textlink="">
      <xdr:nvSpPr>
        <xdr:cNvPr id="489" name="楕円 488"/>
        <xdr:cNvSpPr/>
      </xdr:nvSpPr>
      <xdr:spPr>
        <a:xfrm>
          <a:off x="6921500" y="165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51047</xdr:rowOff>
    </xdr:from>
    <xdr:ext cx="534377" cy="259045"/>
    <xdr:sp macro="" textlink="">
      <xdr:nvSpPr>
        <xdr:cNvPr id="490" name="テキスト ボックス 489"/>
        <xdr:cNvSpPr txBox="1"/>
      </xdr:nvSpPr>
      <xdr:spPr>
        <a:xfrm>
          <a:off x="6705111" y="16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75875</xdr:rowOff>
    </xdr:from>
    <xdr:to>
      <xdr:col>85</xdr:col>
      <xdr:colOff>127000</xdr:colOff>
      <xdr:row>36</xdr:row>
      <xdr:rowOff>78618</xdr:rowOff>
    </xdr:to>
    <xdr:cxnSp macro="">
      <xdr:nvCxnSpPr>
        <xdr:cNvPr id="518" name="直線コネクタ 517"/>
        <xdr:cNvCxnSpPr/>
      </xdr:nvCxnSpPr>
      <xdr:spPr>
        <a:xfrm>
          <a:off x="15481300" y="62480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110576</xdr:rowOff>
    </xdr:from>
    <xdr:to>
      <xdr:col>81</xdr:col>
      <xdr:colOff>50800</xdr:colOff>
      <xdr:row>36</xdr:row>
      <xdr:rowOff>75875</xdr:rowOff>
    </xdr:to>
    <xdr:cxnSp macro="">
      <xdr:nvCxnSpPr>
        <xdr:cNvPr id="521" name="直線コネクタ 520"/>
        <xdr:cNvCxnSpPr/>
      </xdr:nvCxnSpPr>
      <xdr:spPr>
        <a:xfrm>
          <a:off x="14592300" y="6111326"/>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110576</xdr:rowOff>
    </xdr:from>
    <xdr:to>
      <xdr:col>76</xdr:col>
      <xdr:colOff>114300</xdr:colOff>
      <xdr:row>36</xdr:row>
      <xdr:rowOff>35047</xdr:rowOff>
    </xdr:to>
    <xdr:cxnSp macro="">
      <xdr:nvCxnSpPr>
        <xdr:cNvPr id="524" name="直線コネクタ 523"/>
        <xdr:cNvCxnSpPr/>
      </xdr:nvCxnSpPr>
      <xdr:spPr>
        <a:xfrm flipV="1">
          <a:off x="13703300" y="6111326"/>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35047</xdr:rowOff>
    </xdr:from>
    <xdr:to>
      <xdr:col>71</xdr:col>
      <xdr:colOff>177800</xdr:colOff>
      <xdr:row>36</xdr:row>
      <xdr:rowOff>74366</xdr:rowOff>
    </xdr:to>
    <xdr:cxnSp macro="">
      <xdr:nvCxnSpPr>
        <xdr:cNvPr id="527" name="直線コネクタ 526"/>
        <xdr:cNvCxnSpPr/>
      </xdr:nvCxnSpPr>
      <xdr:spPr>
        <a:xfrm flipV="1">
          <a:off x="12814300" y="620724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27818</xdr:rowOff>
    </xdr:from>
    <xdr:to>
      <xdr:col>85</xdr:col>
      <xdr:colOff>177800</xdr:colOff>
      <xdr:row>36</xdr:row>
      <xdr:rowOff>129418</xdr:rowOff>
    </xdr:to>
    <xdr:sp macro="" textlink="">
      <xdr:nvSpPr>
        <xdr:cNvPr id="537" name="楕円 536"/>
        <xdr:cNvSpPr/>
      </xdr:nvSpPr>
      <xdr:spPr>
        <a:xfrm>
          <a:off x="16268700" y="62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6245</xdr:rowOff>
    </xdr:from>
    <xdr:ext cx="534377" cy="259045"/>
    <xdr:sp macro="" textlink="">
      <xdr:nvSpPr>
        <xdr:cNvPr id="538" name="消防費該当値テキスト"/>
        <xdr:cNvSpPr txBox="1"/>
      </xdr:nvSpPr>
      <xdr:spPr>
        <a:xfrm>
          <a:off x="16370300" y="61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25075</xdr:rowOff>
    </xdr:from>
    <xdr:to>
      <xdr:col>81</xdr:col>
      <xdr:colOff>101600</xdr:colOff>
      <xdr:row>36</xdr:row>
      <xdr:rowOff>126675</xdr:rowOff>
    </xdr:to>
    <xdr:sp macro="" textlink="">
      <xdr:nvSpPr>
        <xdr:cNvPr id="539" name="楕円 538"/>
        <xdr:cNvSpPr/>
      </xdr:nvSpPr>
      <xdr:spPr>
        <a:xfrm>
          <a:off x="15430500" y="61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117802</xdr:rowOff>
    </xdr:from>
    <xdr:ext cx="534377" cy="259045"/>
    <xdr:sp macro="" textlink="">
      <xdr:nvSpPr>
        <xdr:cNvPr id="540" name="テキスト ボックス 539"/>
        <xdr:cNvSpPr txBox="1"/>
      </xdr:nvSpPr>
      <xdr:spPr>
        <a:xfrm>
          <a:off x="15214111" y="62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59776</xdr:rowOff>
    </xdr:from>
    <xdr:to>
      <xdr:col>76</xdr:col>
      <xdr:colOff>165100</xdr:colOff>
      <xdr:row>35</xdr:row>
      <xdr:rowOff>161376</xdr:rowOff>
    </xdr:to>
    <xdr:sp macro="" textlink="">
      <xdr:nvSpPr>
        <xdr:cNvPr id="541" name="楕円 540"/>
        <xdr:cNvSpPr/>
      </xdr:nvSpPr>
      <xdr:spPr>
        <a:xfrm>
          <a:off x="14541500" y="60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6453</xdr:rowOff>
    </xdr:from>
    <xdr:ext cx="534377" cy="259045"/>
    <xdr:sp macro="" textlink="">
      <xdr:nvSpPr>
        <xdr:cNvPr id="542" name="テキスト ボックス 541"/>
        <xdr:cNvSpPr txBox="1"/>
      </xdr:nvSpPr>
      <xdr:spPr>
        <a:xfrm>
          <a:off x="14325111" y="58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155697</xdr:rowOff>
    </xdr:from>
    <xdr:to>
      <xdr:col>72</xdr:col>
      <xdr:colOff>38100</xdr:colOff>
      <xdr:row>36</xdr:row>
      <xdr:rowOff>85847</xdr:rowOff>
    </xdr:to>
    <xdr:sp macro="" textlink="">
      <xdr:nvSpPr>
        <xdr:cNvPr id="543" name="楕円 542"/>
        <xdr:cNvSpPr/>
      </xdr:nvSpPr>
      <xdr:spPr>
        <a:xfrm>
          <a:off x="13652500" y="61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102374</xdr:rowOff>
    </xdr:from>
    <xdr:ext cx="534377" cy="259045"/>
    <xdr:sp macro="" textlink="">
      <xdr:nvSpPr>
        <xdr:cNvPr id="544" name="テキスト ボックス 543"/>
        <xdr:cNvSpPr txBox="1"/>
      </xdr:nvSpPr>
      <xdr:spPr>
        <a:xfrm>
          <a:off x="13436111" y="59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23566</xdr:rowOff>
    </xdr:from>
    <xdr:to>
      <xdr:col>67</xdr:col>
      <xdr:colOff>101600</xdr:colOff>
      <xdr:row>36</xdr:row>
      <xdr:rowOff>125166</xdr:rowOff>
    </xdr:to>
    <xdr:sp macro="" textlink="">
      <xdr:nvSpPr>
        <xdr:cNvPr id="545" name="楕円 544"/>
        <xdr:cNvSpPr/>
      </xdr:nvSpPr>
      <xdr:spPr>
        <a:xfrm>
          <a:off x="12763500" y="61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116293</xdr:rowOff>
    </xdr:from>
    <xdr:ext cx="534377" cy="259045"/>
    <xdr:sp macro="" textlink="">
      <xdr:nvSpPr>
        <xdr:cNvPr id="546" name="テキスト ボックス 545"/>
        <xdr:cNvSpPr txBox="1"/>
      </xdr:nvSpPr>
      <xdr:spPr>
        <a:xfrm>
          <a:off x="12547111" y="62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141278</xdr:rowOff>
    </xdr:from>
    <xdr:to>
      <xdr:col>85</xdr:col>
      <xdr:colOff>127000</xdr:colOff>
      <xdr:row>56</xdr:row>
      <xdr:rowOff>125113</xdr:rowOff>
    </xdr:to>
    <xdr:cxnSp macro="">
      <xdr:nvCxnSpPr>
        <xdr:cNvPr id="578" name="直線コネクタ 577"/>
        <xdr:cNvCxnSpPr/>
      </xdr:nvCxnSpPr>
      <xdr:spPr>
        <a:xfrm>
          <a:off x="15481300" y="9571028"/>
          <a:ext cx="838200" cy="15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141278</xdr:rowOff>
    </xdr:to>
    <xdr:cxnSp macro="">
      <xdr:nvCxnSpPr>
        <xdr:cNvPr id="581" name="直線コネクタ 580"/>
        <xdr:cNvCxnSpPr/>
      </xdr:nvCxnSpPr>
      <xdr:spPr>
        <a:xfrm>
          <a:off x="14592300" y="9455999"/>
          <a:ext cx="8890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26249</xdr:rowOff>
    </xdr:from>
    <xdr:to>
      <xdr:col>76</xdr:col>
      <xdr:colOff>114300</xdr:colOff>
      <xdr:row>55</xdr:row>
      <xdr:rowOff>81266</xdr:rowOff>
    </xdr:to>
    <xdr:cxnSp macro="">
      <xdr:nvCxnSpPr>
        <xdr:cNvPr id="584" name="直線コネクタ 583"/>
        <xdr:cNvCxnSpPr/>
      </xdr:nvCxnSpPr>
      <xdr:spPr>
        <a:xfrm flipV="1">
          <a:off x="13703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81266</xdr:rowOff>
    </xdr:from>
    <xdr:to>
      <xdr:col>71</xdr:col>
      <xdr:colOff>177800</xdr:colOff>
      <xdr:row>58</xdr:row>
      <xdr:rowOff>92511</xdr:rowOff>
    </xdr:to>
    <xdr:cxnSp macro="">
      <xdr:nvCxnSpPr>
        <xdr:cNvPr id="587" name="直線コネクタ 586"/>
        <xdr:cNvCxnSpPr/>
      </xdr:nvCxnSpPr>
      <xdr:spPr>
        <a:xfrm flipV="1">
          <a:off x="12814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74313</xdr:rowOff>
    </xdr:from>
    <xdr:to>
      <xdr:col>85</xdr:col>
      <xdr:colOff>177800</xdr:colOff>
      <xdr:row>57</xdr:row>
      <xdr:rowOff>4463</xdr:rowOff>
    </xdr:to>
    <xdr:sp macro="" textlink="">
      <xdr:nvSpPr>
        <xdr:cNvPr id="597" name="楕円 596"/>
        <xdr:cNvSpPr/>
      </xdr:nvSpPr>
      <xdr:spPr>
        <a:xfrm>
          <a:off x="16268700" y="9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97190</xdr:rowOff>
    </xdr:from>
    <xdr:ext cx="534377" cy="259045"/>
    <xdr:sp macro="" textlink="">
      <xdr:nvSpPr>
        <xdr:cNvPr id="598" name="教育費該当値テキスト"/>
        <xdr:cNvSpPr txBox="1"/>
      </xdr:nvSpPr>
      <xdr:spPr>
        <a:xfrm>
          <a:off x="16370300" y="95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90478</xdr:rowOff>
    </xdr:from>
    <xdr:to>
      <xdr:col>81</xdr:col>
      <xdr:colOff>101600</xdr:colOff>
      <xdr:row>56</xdr:row>
      <xdr:rowOff>20628</xdr:rowOff>
    </xdr:to>
    <xdr:sp macro="" textlink="">
      <xdr:nvSpPr>
        <xdr:cNvPr id="599" name="楕円 598"/>
        <xdr:cNvSpPr/>
      </xdr:nvSpPr>
      <xdr:spPr>
        <a:xfrm>
          <a:off x="154305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37155</xdr:rowOff>
    </xdr:from>
    <xdr:ext cx="534377" cy="259045"/>
    <xdr:sp macro="" textlink="">
      <xdr:nvSpPr>
        <xdr:cNvPr id="600" name="テキスト ボックス 599"/>
        <xdr:cNvSpPr txBox="1"/>
      </xdr:nvSpPr>
      <xdr:spPr>
        <a:xfrm>
          <a:off x="15214111" y="92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146899</xdr:rowOff>
    </xdr:from>
    <xdr:to>
      <xdr:col>76</xdr:col>
      <xdr:colOff>165100</xdr:colOff>
      <xdr:row>55</xdr:row>
      <xdr:rowOff>77049</xdr:rowOff>
    </xdr:to>
    <xdr:sp macro="" textlink="">
      <xdr:nvSpPr>
        <xdr:cNvPr id="601" name="楕円 600"/>
        <xdr:cNvSpPr/>
      </xdr:nvSpPr>
      <xdr:spPr>
        <a:xfrm>
          <a:off x="14541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93576</xdr:rowOff>
    </xdr:from>
    <xdr:ext cx="534377" cy="259045"/>
    <xdr:sp macro="" textlink="">
      <xdr:nvSpPr>
        <xdr:cNvPr id="602" name="テキスト ボックス 601"/>
        <xdr:cNvSpPr txBox="1"/>
      </xdr:nvSpPr>
      <xdr:spPr>
        <a:xfrm>
          <a:off x="14325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30466</xdr:rowOff>
    </xdr:from>
    <xdr:to>
      <xdr:col>72</xdr:col>
      <xdr:colOff>38100</xdr:colOff>
      <xdr:row>55</xdr:row>
      <xdr:rowOff>132066</xdr:rowOff>
    </xdr:to>
    <xdr:sp macro="" textlink="">
      <xdr:nvSpPr>
        <xdr:cNvPr id="603" name="楕円 602"/>
        <xdr:cNvSpPr/>
      </xdr:nvSpPr>
      <xdr:spPr>
        <a:xfrm>
          <a:off x="13652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148593</xdr:rowOff>
    </xdr:from>
    <xdr:ext cx="534377" cy="259045"/>
    <xdr:sp macro="" textlink="">
      <xdr:nvSpPr>
        <xdr:cNvPr id="604" name="テキスト ボックス 603"/>
        <xdr:cNvSpPr txBox="1"/>
      </xdr:nvSpPr>
      <xdr:spPr>
        <a:xfrm>
          <a:off x="13436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41711</xdr:rowOff>
    </xdr:from>
    <xdr:to>
      <xdr:col>67</xdr:col>
      <xdr:colOff>101600</xdr:colOff>
      <xdr:row>58</xdr:row>
      <xdr:rowOff>143311</xdr:rowOff>
    </xdr:to>
    <xdr:sp macro="" textlink="">
      <xdr:nvSpPr>
        <xdr:cNvPr id="605" name="楕円 604"/>
        <xdr:cNvSpPr/>
      </xdr:nvSpPr>
      <xdr:spPr>
        <a:xfrm>
          <a:off x="12763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134438</xdr:rowOff>
    </xdr:from>
    <xdr:ext cx="534377" cy="259045"/>
    <xdr:sp macro="" textlink="">
      <xdr:nvSpPr>
        <xdr:cNvPr id="606" name="テキスト ボックス 605"/>
        <xdr:cNvSpPr txBox="1"/>
      </xdr:nvSpPr>
      <xdr:spPr>
        <a:xfrm>
          <a:off x="12547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93751</xdr:rowOff>
    </xdr:from>
    <xdr:to>
      <xdr:col>81</xdr:col>
      <xdr:colOff>50800</xdr:colOff>
      <xdr:row>79</xdr:row>
      <xdr:rowOff>98879</xdr:rowOff>
    </xdr:to>
    <xdr:cxnSp macro="">
      <xdr:nvCxnSpPr>
        <xdr:cNvPr id="640" name="直線コネクタ 639"/>
        <xdr:cNvCxnSpPr/>
      </xdr:nvCxnSpPr>
      <xdr:spPr>
        <a:xfrm>
          <a:off x="14592300" y="13638301"/>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84542</xdr:rowOff>
    </xdr:from>
    <xdr:to>
      <xdr:col>76</xdr:col>
      <xdr:colOff>114300</xdr:colOff>
      <xdr:row>79</xdr:row>
      <xdr:rowOff>93751</xdr:rowOff>
    </xdr:to>
    <xdr:cxnSp macro="">
      <xdr:nvCxnSpPr>
        <xdr:cNvPr id="643" name="直線コネクタ 642"/>
        <xdr:cNvCxnSpPr/>
      </xdr:nvCxnSpPr>
      <xdr:spPr>
        <a:xfrm>
          <a:off x="13703300" y="1362909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84542</xdr:rowOff>
    </xdr:from>
    <xdr:to>
      <xdr:col>71</xdr:col>
      <xdr:colOff>177800</xdr:colOff>
      <xdr:row>79</xdr:row>
      <xdr:rowOff>88853</xdr:rowOff>
    </xdr:to>
    <xdr:cxnSp macro="">
      <xdr:nvCxnSpPr>
        <xdr:cNvPr id="646" name="直線コネクタ 645"/>
        <xdr:cNvCxnSpPr/>
      </xdr:nvCxnSpPr>
      <xdr:spPr>
        <a:xfrm flipV="1">
          <a:off x="12814300" y="1362909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42951</xdr:rowOff>
    </xdr:from>
    <xdr:to>
      <xdr:col>76</xdr:col>
      <xdr:colOff>165100</xdr:colOff>
      <xdr:row>79</xdr:row>
      <xdr:rowOff>144551</xdr:rowOff>
    </xdr:to>
    <xdr:sp macro="" textlink="">
      <xdr:nvSpPr>
        <xdr:cNvPr id="660" name="楕円 659"/>
        <xdr:cNvSpPr/>
      </xdr:nvSpPr>
      <xdr:spPr>
        <a:xfrm>
          <a:off x="14541500" y="135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135678</xdr:rowOff>
    </xdr:from>
    <xdr:ext cx="378565" cy="259045"/>
    <xdr:sp macro="" textlink="">
      <xdr:nvSpPr>
        <xdr:cNvPr id="661" name="テキスト ボックス 660"/>
        <xdr:cNvSpPr txBox="1"/>
      </xdr:nvSpPr>
      <xdr:spPr>
        <a:xfrm>
          <a:off x="14403017" y="1368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33742</xdr:rowOff>
    </xdr:from>
    <xdr:to>
      <xdr:col>72</xdr:col>
      <xdr:colOff>38100</xdr:colOff>
      <xdr:row>79</xdr:row>
      <xdr:rowOff>135342</xdr:rowOff>
    </xdr:to>
    <xdr:sp macro="" textlink="">
      <xdr:nvSpPr>
        <xdr:cNvPr id="662" name="楕円 661"/>
        <xdr:cNvSpPr/>
      </xdr:nvSpPr>
      <xdr:spPr>
        <a:xfrm>
          <a:off x="13652500" y="135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126469</xdr:rowOff>
    </xdr:from>
    <xdr:ext cx="378565" cy="259045"/>
    <xdr:sp macro="" textlink="">
      <xdr:nvSpPr>
        <xdr:cNvPr id="663" name="テキスト ボックス 662"/>
        <xdr:cNvSpPr txBox="1"/>
      </xdr:nvSpPr>
      <xdr:spPr>
        <a:xfrm>
          <a:off x="13514017" y="1367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38053</xdr:rowOff>
    </xdr:from>
    <xdr:to>
      <xdr:col>67</xdr:col>
      <xdr:colOff>101600</xdr:colOff>
      <xdr:row>79</xdr:row>
      <xdr:rowOff>139653</xdr:rowOff>
    </xdr:to>
    <xdr:sp macro="" textlink="">
      <xdr:nvSpPr>
        <xdr:cNvPr id="664" name="楕円 663"/>
        <xdr:cNvSpPr/>
      </xdr:nvSpPr>
      <xdr:spPr>
        <a:xfrm>
          <a:off x="127635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130780</xdr:rowOff>
    </xdr:from>
    <xdr:ext cx="378565" cy="259045"/>
    <xdr:sp macro="" textlink="">
      <xdr:nvSpPr>
        <xdr:cNvPr id="665" name="テキスト ボックス 664"/>
        <xdr:cNvSpPr txBox="1"/>
      </xdr:nvSpPr>
      <xdr:spPr>
        <a:xfrm>
          <a:off x="12625017" y="13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13957</xdr:rowOff>
    </xdr:from>
    <xdr:to>
      <xdr:col>85</xdr:col>
      <xdr:colOff>127000</xdr:colOff>
      <xdr:row>96</xdr:row>
      <xdr:rowOff>37300</xdr:rowOff>
    </xdr:to>
    <xdr:cxnSp macro="">
      <xdr:nvCxnSpPr>
        <xdr:cNvPr id="694" name="直線コネクタ 693"/>
        <xdr:cNvCxnSpPr/>
      </xdr:nvCxnSpPr>
      <xdr:spPr>
        <a:xfrm flipV="1">
          <a:off x="15481300" y="16473157"/>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37300</xdr:rowOff>
    </xdr:from>
    <xdr:to>
      <xdr:col>81</xdr:col>
      <xdr:colOff>50800</xdr:colOff>
      <xdr:row>96</xdr:row>
      <xdr:rowOff>43193</xdr:rowOff>
    </xdr:to>
    <xdr:cxnSp macro="">
      <xdr:nvCxnSpPr>
        <xdr:cNvPr id="697" name="直線コネクタ 696"/>
        <xdr:cNvCxnSpPr/>
      </xdr:nvCxnSpPr>
      <xdr:spPr>
        <a:xfrm flipV="1">
          <a:off x="14592300" y="16496500"/>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43193</xdr:rowOff>
    </xdr:from>
    <xdr:to>
      <xdr:col>76</xdr:col>
      <xdr:colOff>114300</xdr:colOff>
      <xdr:row>96</xdr:row>
      <xdr:rowOff>55029</xdr:rowOff>
    </xdr:to>
    <xdr:cxnSp macro="">
      <xdr:nvCxnSpPr>
        <xdr:cNvPr id="700" name="直線コネクタ 699"/>
        <xdr:cNvCxnSpPr/>
      </xdr:nvCxnSpPr>
      <xdr:spPr>
        <a:xfrm flipV="1">
          <a:off x="13703300" y="16502393"/>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48806</xdr:rowOff>
    </xdr:from>
    <xdr:to>
      <xdr:col>71</xdr:col>
      <xdr:colOff>177800</xdr:colOff>
      <xdr:row>96</xdr:row>
      <xdr:rowOff>55029</xdr:rowOff>
    </xdr:to>
    <xdr:cxnSp macro="">
      <xdr:nvCxnSpPr>
        <xdr:cNvPr id="703" name="直線コネクタ 702"/>
        <xdr:cNvCxnSpPr/>
      </xdr:nvCxnSpPr>
      <xdr:spPr>
        <a:xfrm>
          <a:off x="12814300" y="1650800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134607</xdr:rowOff>
    </xdr:from>
    <xdr:to>
      <xdr:col>85</xdr:col>
      <xdr:colOff>177800</xdr:colOff>
      <xdr:row>96</xdr:row>
      <xdr:rowOff>64757</xdr:rowOff>
    </xdr:to>
    <xdr:sp macro="" textlink="">
      <xdr:nvSpPr>
        <xdr:cNvPr id="713" name="楕円 712"/>
        <xdr:cNvSpPr/>
      </xdr:nvSpPr>
      <xdr:spPr>
        <a:xfrm>
          <a:off x="16268700" y="164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113034</xdr:rowOff>
    </xdr:from>
    <xdr:ext cx="534377" cy="259045"/>
    <xdr:sp macro="" textlink="">
      <xdr:nvSpPr>
        <xdr:cNvPr id="714" name="公債費該当値テキスト"/>
        <xdr:cNvSpPr txBox="1"/>
      </xdr:nvSpPr>
      <xdr:spPr>
        <a:xfrm>
          <a:off x="16370300" y="16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157950</xdr:rowOff>
    </xdr:from>
    <xdr:to>
      <xdr:col>81</xdr:col>
      <xdr:colOff>101600</xdr:colOff>
      <xdr:row>96</xdr:row>
      <xdr:rowOff>88100</xdr:rowOff>
    </xdr:to>
    <xdr:sp macro="" textlink="">
      <xdr:nvSpPr>
        <xdr:cNvPr id="715" name="楕円 714"/>
        <xdr:cNvSpPr/>
      </xdr:nvSpPr>
      <xdr:spPr>
        <a:xfrm>
          <a:off x="15430500" y="16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79227</xdr:rowOff>
    </xdr:from>
    <xdr:ext cx="534377" cy="259045"/>
    <xdr:sp macro="" textlink="">
      <xdr:nvSpPr>
        <xdr:cNvPr id="716" name="テキスト ボックス 715"/>
        <xdr:cNvSpPr txBox="1"/>
      </xdr:nvSpPr>
      <xdr:spPr>
        <a:xfrm>
          <a:off x="15214111" y="165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163843</xdr:rowOff>
    </xdr:from>
    <xdr:to>
      <xdr:col>76</xdr:col>
      <xdr:colOff>165100</xdr:colOff>
      <xdr:row>96</xdr:row>
      <xdr:rowOff>93993</xdr:rowOff>
    </xdr:to>
    <xdr:sp macro="" textlink="">
      <xdr:nvSpPr>
        <xdr:cNvPr id="717" name="楕円 716"/>
        <xdr:cNvSpPr/>
      </xdr:nvSpPr>
      <xdr:spPr>
        <a:xfrm>
          <a:off x="14541500" y="16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85120</xdr:rowOff>
    </xdr:from>
    <xdr:ext cx="534377" cy="259045"/>
    <xdr:sp macro="" textlink="">
      <xdr:nvSpPr>
        <xdr:cNvPr id="718" name="テキスト ボックス 717"/>
        <xdr:cNvSpPr txBox="1"/>
      </xdr:nvSpPr>
      <xdr:spPr>
        <a:xfrm>
          <a:off x="14325111" y="165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4229</xdr:rowOff>
    </xdr:from>
    <xdr:to>
      <xdr:col>72</xdr:col>
      <xdr:colOff>38100</xdr:colOff>
      <xdr:row>96</xdr:row>
      <xdr:rowOff>105829</xdr:rowOff>
    </xdr:to>
    <xdr:sp macro="" textlink="">
      <xdr:nvSpPr>
        <xdr:cNvPr id="719" name="楕円 718"/>
        <xdr:cNvSpPr/>
      </xdr:nvSpPr>
      <xdr:spPr>
        <a:xfrm>
          <a:off x="13652500" y="16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96956</xdr:rowOff>
    </xdr:from>
    <xdr:ext cx="534377" cy="259045"/>
    <xdr:sp macro="" textlink="">
      <xdr:nvSpPr>
        <xdr:cNvPr id="720" name="テキスト ボックス 719"/>
        <xdr:cNvSpPr txBox="1"/>
      </xdr:nvSpPr>
      <xdr:spPr>
        <a:xfrm>
          <a:off x="13436111" y="165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169456</xdr:rowOff>
    </xdr:from>
    <xdr:to>
      <xdr:col>67</xdr:col>
      <xdr:colOff>101600</xdr:colOff>
      <xdr:row>96</xdr:row>
      <xdr:rowOff>99606</xdr:rowOff>
    </xdr:to>
    <xdr:sp macro="" textlink="">
      <xdr:nvSpPr>
        <xdr:cNvPr id="721" name="楕円 720"/>
        <xdr:cNvSpPr/>
      </xdr:nvSpPr>
      <xdr:spPr>
        <a:xfrm>
          <a:off x="127635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90733</xdr:rowOff>
    </xdr:from>
    <xdr:ext cx="534377" cy="259045"/>
    <xdr:sp macro="" textlink="">
      <xdr:nvSpPr>
        <xdr:cNvPr id="722" name="テキスト ボックス 721"/>
        <xdr:cNvSpPr txBox="1"/>
      </xdr:nvSpPr>
      <xdr:spPr>
        <a:xfrm>
          <a:off x="12547111" y="165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類似団体内平均を上回っているものは、教育費及び総務費となっている。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教育費については、小学校建設事業や</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環境推進事業費の減少により前年度を大きく下回ったが、依然として類似団体内平均を上回っている。今後もリニア関連事業や学校の大規模修繕など大型事業が予定されているため、今後数年は事業費が高い水準で推移していくものと想定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今後、これらの事業を実施しつつ健全な財政運営を維持するため、事業の規模・コストの圧縮、地方債発行時期の平準化などに取り組んでいく。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また、総務費においては特別定額給付金給付事業費の減少により前年度に比べて大幅な減少となったが、類似団体内との比較では平均を上回っている。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p>
        <a:p>
          <a:r>
            <a:rPr kumimoji="1" lang="ja-JP" altLang="en-US" sz="1150">
              <a:solidFill>
                <a:srgbClr val="FF0000"/>
              </a:solidFill>
              <a:latin typeface="ＭＳ ゴシック" pitchFamily="49" charset="-128"/>
              <a:ea typeface="ＭＳ ゴシック" pitchFamily="49" charset="-128"/>
            </a:rPr>
            <a:t>　</a:t>
          </a:r>
          <a:r>
            <a:rPr kumimoji="1" lang="ja-JP" altLang="en-US" sz="1150">
              <a:solidFill>
                <a:sysClr val="windowText" lastClr="000000"/>
              </a:solidFill>
              <a:latin typeface="ＭＳ ゴシック" pitchFamily="49" charset="-128"/>
              <a:ea typeface="ＭＳ ゴシック" pitchFamily="49" charset="-128"/>
            </a:rPr>
            <a:t>実質収支は、歳入歳出差引が前年度より増加したが、翌年度に繰り越すべき財源の増加により、前年度に比べ減少した。また、実質単年度収支は、財政調整基金の積立額は増加したが、単年度収支が前年度より減少したことに伴い減少した。</a:t>
          </a:r>
        </a:p>
        <a:p>
          <a:r>
            <a:rPr kumimoji="1" lang="ja-JP" altLang="en-US" sz="1150">
              <a:solidFill>
                <a:sysClr val="windowText" lastClr="000000"/>
              </a:solidFill>
              <a:latin typeface="ＭＳ ゴシック" pitchFamily="49" charset="-128"/>
              <a:ea typeface="ＭＳ ゴシック" pitchFamily="49" charset="-128"/>
            </a:rPr>
            <a:t>　今後、リニア関連事業や保育園、公営住宅、学校等の統廃合及び大規模修繕等の大型建設事業が予定されているため、財政調整基金額は減少するものと見込まれる。</a:t>
          </a:r>
        </a:p>
        <a:p>
          <a:r>
            <a:rPr kumimoji="1" lang="ja-JP" altLang="en-US" sz="1150">
              <a:solidFill>
                <a:sysClr val="windowText" lastClr="000000"/>
              </a:solidFill>
              <a:latin typeface="ＭＳ ゴシック" pitchFamily="49" charset="-128"/>
              <a:ea typeface="ＭＳ ゴシック" pitchFamily="49" charset="-128"/>
            </a:rPr>
            <a:t>　中期的には、引き続き、財政上厳しい状況が想定されるため、各種事業における経費削減や平準化等全庁的な体制で財政健全化に取り組む。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全ての会計において、前年度に引き続き黒字である。</a:t>
          </a:r>
        </a:p>
        <a:p>
          <a:r>
            <a:rPr kumimoji="1" lang="ja-JP" altLang="en-US" sz="1300">
              <a:latin typeface="ＭＳ ゴシック" pitchFamily="49" charset="-128"/>
              <a:ea typeface="ＭＳ ゴシック" pitchFamily="49" charset="-128"/>
            </a:rPr>
            <a:t>　引き続き各会計において、適正な財政運営・企業運営に努める。</a:t>
          </a:r>
        </a:p>
        <a:p>
          <a:r>
            <a:rPr kumimoji="1" lang="ja-JP" altLang="en-US" sz="1300">
              <a:latin typeface="ＭＳ ゴシック" pitchFamily="49" charset="-128"/>
              <a:ea typeface="ＭＳ ゴシック" pitchFamily="49" charset="-128"/>
            </a:rPr>
            <a:t>　令和２年度より簡易水道事業、公共下水道事業および農業集落排水事業については地方公営企業法の一部適用により公営企業会計に移行しているため、令和元年度までの記載がなくなっている。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17987289</v>
      </c>
      <c r="BO4" s="410"/>
      <c r="BP4" s="410"/>
      <c r="BQ4" s="410"/>
      <c r="BR4" s="410"/>
      <c r="BS4" s="410"/>
      <c r="BT4" s="410"/>
      <c r="BU4" s="411"/>
      <c r="BV4" s="409">
        <v>18756163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14.8</v>
      </c>
      <c r="CU4" s="416"/>
      <c r="CV4" s="416"/>
      <c r="CW4" s="416"/>
      <c r="CX4" s="416"/>
      <c r="CY4" s="416"/>
      <c r="CZ4" s="416"/>
      <c r="DA4" s="417"/>
      <c r="DB4" s="415">
        <v>16.399999999999999</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16305281</v>
      </c>
      <c r="BO5" s="447"/>
      <c r="BP5" s="447"/>
      <c r="BQ5" s="447"/>
      <c r="BR5" s="447"/>
      <c r="BS5" s="447"/>
      <c r="BT5" s="447"/>
      <c r="BU5" s="448"/>
      <c r="BV5" s="446">
        <v>17192328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81.900000000000006</v>
      </c>
      <c r="CU5" s="444"/>
      <c r="CV5" s="444"/>
      <c r="CW5" s="444"/>
      <c r="CX5" s="444"/>
      <c r="CY5" s="444"/>
      <c r="CZ5" s="444"/>
      <c r="DA5" s="445"/>
      <c r="DB5" s="443">
        <v>87.7</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1682008</v>
      </c>
      <c r="BO6" s="447"/>
      <c r="BP6" s="447"/>
      <c r="BQ6" s="447"/>
      <c r="BR6" s="447"/>
      <c r="BS6" s="447"/>
      <c r="BT6" s="447"/>
      <c r="BU6" s="448"/>
      <c r="BV6" s="446">
        <v>1563835</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86.4</v>
      </c>
      <c r="CU6" s="484"/>
      <c r="CV6" s="484"/>
      <c r="CW6" s="484"/>
      <c r="CX6" s="484"/>
      <c r="CY6" s="484"/>
      <c r="CZ6" s="484"/>
      <c r="DA6" s="485"/>
      <c r="DB6" s="483">
        <v>92.1</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388652</v>
      </c>
      <c r="BO7" s="447"/>
      <c r="BP7" s="447"/>
      <c r="BQ7" s="447"/>
      <c r="BR7" s="447"/>
      <c r="BS7" s="447"/>
      <c r="BT7" s="447"/>
      <c r="BU7" s="448"/>
      <c r="BV7" s="446">
        <v>196186</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8709866</v>
      </c>
      <c r="CU7" s="447"/>
      <c r="CV7" s="447"/>
      <c r="CW7" s="447"/>
      <c r="CX7" s="447"/>
      <c r="CY7" s="447"/>
      <c r="CZ7" s="447"/>
      <c r="DA7" s="448"/>
      <c r="DB7" s="446">
        <v>8343731</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1293356</v>
      </c>
      <c r="BO8" s="447"/>
      <c r="BP8" s="447"/>
      <c r="BQ8" s="447"/>
      <c r="BR8" s="447"/>
      <c r="BS8" s="447"/>
      <c r="BT8" s="447"/>
      <c r="BU8" s="448"/>
      <c r="BV8" s="446">
        <v>1367649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0.68</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31216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102</v>
      </c>
      <c r="AV9" s="479"/>
      <c r="AW9" s="479"/>
      <c r="AX9" s="479"/>
      <c r="AY9" s="480" t="s">
        <v>116</v>
      </c>
      <c r="AZ9" s="481"/>
      <c r="BA9" s="481"/>
      <c r="BB9" s="481"/>
      <c r="BC9" s="481"/>
      <c r="BD9" s="481"/>
      <c r="BE9" s="481"/>
      <c r="BF9" s="481"/>
      <c r="BG9" s="481"/>
      <c r="BH9" s="481"/>
      <c r="BI9" s="481"/>
      <c r="BJ9" s="481"/>
      <c r="BK9" s="481"/>
      <c r="BL9" s="481"/>
      <c r="BM9" s="482"/>
      <c r="BN9" s="446">
        <v>-74293</v>
      </c>
      <c r="BO9" s="447"/>
      <c r="BP9" s="447"/>
      <c r="BQ9" s="447"/>
      <c r="BR9" s="447"/>
      <c r="BS9" s="447"/>
      <c r="BT9" s="447"/>
      <c r="BU9" s="448"/>
      <c r="BV9" s="446">
        <v>125484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11.7</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31124</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102</v>
      </c>
      <c r="AV10" s="479"/>
      <c r="AW10" s="479"/>
      <c r="AX10" s="479"/>
      <c r="AY10" s="480" t="s">
        <v>120</v>
      </c>
      <c r="AZ10" s="481"/>
      <c r="BA10" s="481"/>
      <c r="BB10" s="481"/>
      <c r="BC10" s="481"/>
      <c r="BD10" s="481"/>
      <c r="BE10" s="481"/>
      <c r="BF10" s="481"/>
      <c r="BG10" s="481"/>
      <c r="BH10" s="481"/>
      <c r="BI10" s="481"/>
      <c r="BJ10" s="481"/>
      <c r="BK10" s="481"/>
      <c r="BL10" s="481"/>
      <c r="BM10" s="482"/>
      <c r="BN10" s="446">
        <v>260621</v>
      </c>
      <c r="BO10" s="447"/>
      <c r="BP10" s="447"/>
      <c r="BQ10" s="447"/>
      <c r="BR10" s="447"/>
      <c r="BS10" s="447"/>
      <c r="BT10" s="447"/>
      <c r="BU10" s="448"/>
      <c r="BV10" s="446">
        <v>190687</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c r="A12" s="178"/>
      <c r="B12" s="506" t="s">
        <v>129</v>
      </c>
      <c r="C12" s="507"/>
      <c r="D12" s="507"/>
      <c r="E12" s="507"/>
      <c r="F12" s="507"/>
      <c r="G12" s="507"/>
      <c r="H12" s="507"/>
      <c r="I12" s="507"/>
      <c r="J12" s="507"/>
      <c r="K12" s="508"/>
      <c r="L12" s="515" t="s">
        <v>130</v>
      </c>
      <c r="M12" s="516"/>
      <c r="N12" s="516"/>
      <c r="O12" s="516"/>
      <c r="P12" s="516"/>
      <c r="Q12" s="517"/>
      <c r="R12" s="518">
        <v>30766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102</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136</v>
      </c>
      <c r="N13" s="538"/>
      <c r="O13" s="538"/>
      <c r="P13" s="538"/>
      <c r="Q13" s="539"/>
      <c r="R13" s="530">
        <v>28870</v>
      </c>
      <c r="S13" s="531"/>
      <c r="T13" s="531"/>
      <c r="U13" s="531"/>
      <c r="V13" s="532"/>
      <c r="W13" s="462" t="s">
        <v>137</v>
      </c>
      <c r="X13" s="463"/>
      <c r="Y13" s="463"/>
      <c r="Z13" s="463"/>
      <c r="AA13" s="463"/>
      <c r="AB13" s="453"/>
      <c r="AC13" s="497">
        <v>836</v>
      </c>
      <c r="AD13" s="498"/>
      <c r="AE13" s="498"/>
      <c r="AF13" s="498"/>
      <c r="AG13" s="540"/>
      <c r="AH13" s="497">
        <v>1021</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186328</v>
      </c>
      <c r="BO13" s="447"/>
      <c r="BP13" s="447"/>
      <c r="BQ13" s="447"/>
      <c r="BR13" s="447"/>
      <c r="BS13" s="447"/>
      <c r="BT13" s="447"/>
      <c r="BU13" s="448"/>
      <c r="BV13" s="446">
        <v>316171</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8.1999999999999993</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142</v>
      </c>
      <c r="M14" s="528"/>
      <c r="N14" s="528"/>
      <c r="O14" s="528"/>
      <c r="P14" s="528"/>
      <c r="Q14" s="529"/>
      <c r="R14" s="530">
        <v>30978</v>
      </c>
      <c r="S14" s="531"/>
      <c r="T14" s="531"/>
      <c r="U14" s="531"/>
      <c r="V14" s="532"/>
      <c r="W14" s="436"/>
      <c r="X14" s="437"/>
      <c r="Y14" s="437"/>
      <c r="Z14" s="437"/>
      <c r="AA14" s="437"/>
      <c r="AB14" s="426"/>
      <c r="AC14" s="533">
        <v>5.7</v>
      </c>
      <c r="AD14" s="534"/>
      <c r="AE14" s="534"/>
      <c r="AF14" s="534"/>
      <c r="AG14" s="535"/>
      <c r="AH14" s="533">
        <v>6.7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144</v>
      </c>
      <c r="CU14" s="545"/>
      <c r="CV14" s="545"/>
      <c r="CW14" s="545"/>
      <c r="CX14" s="545"/>
      <c r="CY14" s="545"/>
      <c r="CZ14" s="545"/>
      <c r="DA14" s="546"/>
      <c r="DB14" s="544">
        <v>23.6</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145</v>
      </c>
      <c r="N15" s="538"/>
      <c r="O15" s="538"/>
      <c r="P15" s="538"/>
      <c r="Q15" s="539"/>
      <c r="R15" s="530">
        <v>29077</v>
      </c>
      <c r="S15" s="531"/>
      <c r="T15" s="531"/>
      <c r="U15" s="531"/>
      <c r="V15" s="532"/>
      <c r="W15" s="462" t="s">
        <v>146</v>
      </c>
      <c r="X15" s="463"/>
      <c r="Y15" s="463"/>
      <c r="Z15" s="463"/>
      <c r="AA15" s="463"/>
      <c r="AB15" s="453"/>
      <c r="AC15" s="497">
        <v>4993</v>
      </c>
      <c r="AD15" s="498"/>
      <c r="AE15" s="498"/>
      <c r="AF15" s="498"/>
      <c r="AG15" s="540"/>
      <c r="AH15" s="497">
        <v>4943</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4393326</v>
      </c>
      <c r="BO15" s="410"/>
      <c r="BP15" s="410"/>
      <c r="BQ15" s="410"/>
      <c r="BR15" s="410"/>
      <c r="BS15" s="410"/>
      <c r="BT15" s="410"/>
      <c r="BU15" s="411"/>
      <c r="BV15" s="409">
        <v>4495520</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33.9</v>
      </c>
      <c r="AD16" s="534"/>
      <c r="AE16" s="534"/>
      <c r="AF16" s="534"/>
      <c r="AG16" s="535"/>
      <c r="AH16" s="533">
        <v>32.6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6878005</v>
      </c>
      <c r="BO16" s="447"/>
      <c r="BP16" s="447"/>
      <c r="BQ16" s="447"/>
      <c r="BR16" s="447"/>
      <c r="BS16" s="447"/>
      <c r="BT16" s="447"/>
      <c r="BU16" s="448"/>
      <c r="BV16" s="446">
        <v>6587610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8917</v>
      </c>
      <c r="AD17" s="498"/>
      <c r="AE17" s="498"/>
      <c r="AF17" s="498"/>
      <c r="AG17" s="540"/>
      <c r="AH17" s="497">
        <v>9200</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5590051</v>
      </c>
      <c r="BO17" s="447"/>
      <c r="BP17" s="447"/>
      <c r="BQ17" s="447"/>
      <c r="BR17" s="447"/>
      <c r="BS17" s="447"/>
      <c r="BT17" s="447"/>
      <c r="BU17" s="448"/>
      <c r="BV17" s="446">
        <v>5735675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156</v>
      </c>
      <c r="C18" s="489"/>
      <c r="D18" s="489"/>
      <c r="E18" s="569"/>
      <c r="F18" s="569"/>
      <c r="G18" s="569"/>
      <c r="H18" s="569"/>
      <c r="I18" s="569"/>
      <c r="J18" s="569"/>
      <c r="K18" s="569"/>
      <c r="L18" s="570">
        <v>31.69</v>
      </c>
      <c r="M18" s="570"/>
      <c r="N18" s="570"/>
      <c r="O18" s="570"/>
      <c r="P18" s="570"/>
      <c r="Q18" s="570"/>
      <c r="R18" s="571"/>
      <c r="S18" s="571"/>
      <c r="T18" s="571"/>
      <c r="U18" s="571"/>
      <c r="V18" s="572"/>
      <c r="W18" s="464"/>
      <c r="X18" s="465"/>
      <c r="Y18" s="465"/>
      <c r="Z18" s="465"/>
      <c r="AA18" s="465"/>
      <c r="AB18" s="456"/>
      <c r="AC18" s="573">
        <v>60.5</v>
      </c>
      <c r="AD18" s="574"/>
      <c r="AE18" s="574"/>
      <c r="AF18" s="574"/>
      <c r="AG18" s="575"/>
      <c r="AH18" s="573">
        <v>60.7</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7273334</v>
      </c>
      <c r="BO18" s="447"/>
      <c r="BP18" s="447"/>
      <c r="BQ18" s="447"/>
      <c r="BR18" s="447"/>
      <c r="BS18" s="447"/>
      <c r="BT18" s="447"/>
      <c r="BU18" s="448"/>
      <c r="BV18" s="446">
        <v>7267292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158</v>
      </c>
      <c r="C19" s="489"/>
      <c r="D19" s="489"/>
      <c r="E19" s="569"/>
      <c r="F19" s="569"/>
      <c r="G19" s="569"/>
      <c r="H19" s="569"/>
      <c r="I19" s="569"/>
      <c r="J19" s="569"/>
      <c r="K19" s="569"/>
      <c r="L19" s="577">
        <v>985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11272131</v>
      </c>
      <c r="BO19" s="447"/>
      <c r="BP19" s="447"/>
      <c r="BQ19" s="447"/>
      <c r="BR19" s="447"/>
      <c r="BS19" s="447"/>
      <c r="BT19" s="447"/>
      <c r="BU19" s="448"/>
      <c r="BV19" s="446">
        <v>10529903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160</v>
      </c>
      <c r="C20" s="489"/>
      <c r="D20" s="489"/>
      <c r="E20" s="569"/>
      <c r="F20" s="569"/>
      <c r="G20" s="569"/>
      <c r="H20" s="569"/>
      <c r="I20" s="569"/>
      <c r="J20" s="569"/>
      <c r="K20" s="569"/>
      <c r="L20" s="577">
        <v>13552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17145840</v>
      </c>
      <c r="BO22" s="410"/>
      <c r="BP22" s="410"/>
      <c r="BQ22" s="410"/>
      <c r="BR22" s="410"/>
      <c r="BS22" s="410"/>
      <c r="BT22" s="410"/>
      <c r="BU22" s="411"/>
      <c r="BV22" s="409">
        <v>17273747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7539308</v>
      </c>
      <c r="BO23" s="447"/>
      <c r="BP23" s="447"/>
      <c r="BQ23" s="447"/>
      <c r="BR23" s="447"/>
      <c r="BS23" s="447"/>
      <c r="BT23" s="447"/>
      <c r="BU23" s="448"/>
      <c r="BV23" s="446">
        <v>7543237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170</v>
      </c>
      <c r="F24" s="476"/>
      <c r="G24" s="476"/>
      <c r="H24" s="476"/>
      <c r="I24" s="476"/>
      <c r="J24" s="476"/>
      <c r="K24" s="477"/>
      <c r="L24" s="497">
        <v>1</v>
      </c>
      <c r="M24" s="498"/>
      <c r="N24" s="498"/>
      <c r="O24" s="498"/>
      <c r="P24" s="540"/>
      <c r="Q24" s="497">
        <v>7640</v>
      </c>
      <c r="R24" s="498"/>
      <c r="S24" s="498"/>
      <c r="T24" s="498"/>
      <c r="U24" s="498"/>
      <c r="V24" s="540"/>
      <c r="W24" s="592"/>
      <c r="X24" s="593"/>
      <c r="Y24" s="594"/>
      <c r="Z24" s="496" t="s">
        <v>171</v>
      </c>
      <c r="AA24" s="476"/>
      <c r="AB24" s="476"/>
      <c r="AC24" s="476"/>
      <c r="AD24" s="476"/>
      <c r="AE24" s="476"/>
      <c r="AF24" s="476"/>
      <c r="AG24" s="477"/>
      <c r="AH24" s="497">
        <v>208</v>
      </c>
      <c r="AI24" s="498"/>
      <c r="AJ24" s="498"/>
      <c r="AK24" s="498"/>
      <c r="AL24" s="540"/>
      <c r="AM24" s="497">
        <v>631280</v>
      </c>
      <c r="AN24" s="498"/>
      <c r="AO24" s="498"/>
      <c r="AP24" s="498"/>
      <c r="AQ24" s="498"/>
      <c r="AR24" s="540"/>
      <c r="AS24" s="497">
        <v>3035</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10280613</v>
      </c>
      <c r="BO24" s="447"/>
      <c r="BP24" s="447"/>
      <c r="BQ24" s="447"/>
      <c r="BR24" s="447"/>
      <c r="BS24" s="447"/>
      <c r="BT24" s="447"/>
      <c r="BU24" s="448"/>
      <c r="BV24" s="446">
        <v>10295291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173</v>
      </c>
      <c r="F25" s="476"/>
      <c r="G25" s="476"/>
      <c r="H25" s="476"/>
      <c r="I25" s="476"/>
      <c r="J25" s="476"/>
      <c r="K25" s="477"/>
      <c r="L25" s="497">
        <v>1</v>
      </c>
      <c r="M25" s="498"/>
      <c r="N25" s="498"/>
      <c r="O25" s="498"/>
      <c r="P25" s="540"/>
      <c r="Q25" s="497">
        <v>5970</v>
      </c>
      <c r="R25" s="498"/>
      <c r="S25" s="498"/>
      <c r="T25" s="498"/>
      <c r="U25" s="498"/>
      <c r="V25" s="540"/>
      <c r="W25" s="592"/>
      <c r="X25" s="593"/>
      <c r="Y25" s="594"/>
      <c r="Z25" s="496" t="s">
        <v>174</v>
      </c>
      <c r="AA25" s="476"/>
      <c r="AB25" s="476"/>
      <c r="AC25" s="476"/>
      <c r="AD25" s="476"/>
      <c r="AE25" s="476"/>
      <c r="AF25" s="476"/>
      <c r="AG25" s="477"/>
      <c r="AH25" s="497" t="s">
        <v>128</v>
      </c>
      <c r="AI25" s="498"/>
      <c r="AJ25" s="498"/>
      <c r="AK25" s="498"/>
      <c r="AL25" s="540"/>
      <c r="AM25" s="497" t="s">
        <v>128</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1175023</v>
      </c>
      <c r="BO25" s="410"/>
      <c r="BP25" s="410"/>
      <c r="BQ25" s="410"/>
      <c r="BR25" s="410"/>
      <c r="BS25" s="410"/>
      <c r="BT25" s="410"/>
      <c r="BU25" s="411"/>
      <c r="BV25" s="409">
        <v>558236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5580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3300</v>
      </c>
      <c r="R27" s="498"/>
      <c r="S27" s="498"/>
      <c r="T27" s="498"/>
      <c r="U27" s="498"/>
      <c r="V27" s="540"/>
      <c r="W27" s="592"/>
      <c r="X27" s="593"/>
      <c r="Y27" s="594"/>
      <c r="Z27" s="496" t="s">
        <v>182</v>
      </c>
      <c r="AA27" s="476"/>
      <c r="AB27" s="476"/>
      <c r="AC27" s="476"/>
      <c r="AD27" s="476"/>
      <c r="AE27" s="476"/>
      <c r="AF27" s="476"/>
      <c r="AG27" s="477"/>
      <c r="AH27" s="497" t="s">
        <v>128</v>
      </c>
      <c r="AI27" s="498"/>
      <c r="AJ27" s="498"/>
      <c r="AK27" s="498"/>
      <c r="AL27" s="540"/>
      <c r="AM27" s="497" t="s">
        <v>128</v>
      </c>
      <c r="AN27" s="498"/>
      <c r="AO27" s="498"/>
      <c r="AP27" s="498"/>
      <c r="AQ27" s="498"/>
      <c r="AR27" s="540"/>
      <c r="AS27" s="497" t="s">
        <v>175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529745</v>
      </c>
      <c r="BO27" s="566"/>
      <c r="BP27" s="566"/>
      <c r="BQ27" s="566"/>
      <c r="BR27" s="566"/>
      <c r="BS27" s="566"/>
      <c r="BT27" s="566"/>
      <c r="BU27" s="567"/>
      <c r="BV27" s="565">
        <v>529728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3000</v>
      </c>
      <c r="R28" s="498"/>
      <c r="S28" s="498"/>
      <c r="T28" s="498"/>
      <c r="U28" s="498"/>
      <c r="V28" s="540"/>
      <c r="W28" s="592"/>
      <c r="X28" s="593"/>
      <c r="Y28" s="594"/>
      <c r="Z28" s="496" t="s">
        <v>185</v>
      </c>
      <c r="AA28" s="476"/>
      <c r="AB28" s="476"/>
      <c r="AC28" s="476"/>
      <c r="AD28" s="476"/>
      <c r="AE28" s="476"/>
      <c r="AF28" s="476"/>
      <c r="AG28" s="477"/>
      <c r="AH28" s="497" t="s">
        <v>128</v>
      </c>
      <c r="AI28" s="498"/>
      <c r="AJ28" s="498"/>
      <c r="AK28" s="498"/>
      <c r="AL28" s="540"/>
      <c r="AM28" s="497" t="s">
        <v>128</v>
      </c>
      <c r="AN28" s="498"/>
      <c r="AO28" s="498"/>
      <c r="AP28" s="498"/>
      <c r="AQ28" s="498"/>
      <c r="AR28" s="540"/>
      <c r="AS28" s="497" t="s">
        <v>175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3044600</v>
      </c>
      <c r="BO28" s="410"/>
      <c r="BP28" s="410"/>
      <c r="BQ28" s="410"/>
      <c r="BR28" s="410"/>
      <c r="BS28" s="410"/>
      <c r="BT28" s="410"/>
      <c r="BU28" s="411"/>
      <c r="BV28" s="409">
        <v>2783979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16</v>
      </c>
      <c r="M29" s="498"/>
      <c r="N29" s="498"/>
      <c r="O29" s="498"/>
      <c r="P29" s="540"/>
      <c r="Q29" s="497">
        <v>2900</v>
      </c>
      <c r="R29" s="498"/>
      <c r="S29" s="498"/>
      <c r="T29" s="498"/>
      <c r="U29" s="498"/>
      <c r="V29" s="540"/>
      <c r="W29" s="595"/>
      <c r="X29" s="596"/>
      <c r="Y29" s="597"/>
      <c r="Z29" s="496" t="s">
        <v>188</v>
      </c>
      <c r="AA29" s="476"/>
      <c r="AB29" s="476"/>
      <c r="AC29" s="476"/>
      <c r="AD29" s="476"/>
      <c r="AE29" s="476"/>
      <c r="AF29" s="476"/>
      <c r="AG29" s="477"/>
      <c r="AH29" s="497">
        <v>208</v>
      </c>
      <c r="AI29" s="498"/>
      <c r="AJ29" s="498"/>
      <c r="AK29" s="498"/>
      <c r="AL29" s="540"/>
      <c r="AM29" s="497">
        <v>631280</v>
      </c>
      <c r="AN29" s="498"/>
      <c r="AO29" s="498"/>
      <c r="AP29" s="498"/>
      <c r="AQ29" s="498"/>
      <c r="AR29" s="540"/>
      <c r="AS29" s="497">
        <v>3035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396336</v>
      </c>
      <c r="BO29" s="447"/>
      <c r="BP29" s="447"/>
      <c r="BQ29" s="447"/>
      <c r="BR29" s="447"/>
      <c r="BS29" s="447"/>
      <c r="BT29" s="447"/>
      <c r="BU29" s="448"/>
      <c r="BV29" s="446">
        <v>396266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4632491</v>
      </c>
      <c r="BO30" s="566"/>
      <c r="BP30" s="566"/>
      <c r="BQ30" s="566"/>
      <c r="BR30" s="566"/>
      <c r="BS30" s="566"/>
      <c r="BT30" s="566"/>
      <c r="BU30" s="567"/>
      <c r="BV30" s="565">
        <v>3700767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上水道事業会計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山梨県市町村総合事務組合（一般会計）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21</v>
      </c>
      <c r="CP34" s="636"/>
      <c r="CQ34" s="637" t="str">
        <f>IF('各会計、関係団体の財政状況及び健全化判断比率'!BS7="","",'各会計、関係団体の財政状況及び健全化判断比率'!BS7)</f>
        <v>中央市農業振興公社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田富よし原処理センター事業特別会計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簡易水道事業会計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山梨県市町村総合事務組合（行政手続の電子化事業特別会計他3特別会計）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公共下水道事業会計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中巨摩地区広域事務組合（一般会計）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地域包括支援センター特別会計</v>
      </c>
      <c r="X37" s="637"/>
      <c r="Y37" s="637"/>
      <c r="Z37" s="637"/>
      <c r="AA37" s="637"/>
      <c r="AB37" s="637"/>
      <c r="AC37" s="637"/>
      <c r="AD37" s="637"/>
      <c r="AE37" s="637"/>
      <c r="AF37" s="637"/>
      <c r="AG37" s="637"/>
      <c r="AH37" s="637"/>
      <c r="AI37" s="637"/>
      <c r="AJ37" s="637"/>
      <c r="AK37" s="637"/>
      <c r="AL37" s="178"/>
      <c r="AM37" s="636">
        <f t="shared" si="0"/>
        <v>10</v>
      </c>
      <c r="AN37" s="636"/>
      <c r="AO37" s="637" t="str">
        <f>IF('各会計、関係団体の財政状況及び健全化判断比率'!B35="","",'各会計、関係団体の財政状況及び健全化判断比率'!B35)</f>
        <v>農業集落排水事業会計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中巨摩地区広域事務組合（ごみ処理事業特別会計）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中巨摩地区広域事務組合（地区公園事業特別会計）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中巨摩地区広域事務組合（老人福祉事業特別会計）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中巨摩地区広域事務組合（勤労青年センター事業特別会計）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中巨摩地区広域事務組合（し尿処理事業特別会計）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三郡衛生組合（一般会計）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三郡衛生組合（し尿処理事業特別会計）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610</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5" t="s">
        <v>568</v>
      </c>
      <c r="D34" s="1215"/>
      <c r="E34" s="1216"/>
      <c r="F34" s="32">
        <v>12.14</v>
      </c>
      <c r="G34" s="33">
        <v>9.4700000000000006</v>
      </c>
      <c r="H34" s="33">
        <v>14.6</v>
      </c>
      <c r="I34" s="33">
        <v>15.71</v>
      </c>
      <c r="J34" s="34">
        <v>14.13</v>
      </c>
      <c r="K34" s="22"/>
      <c r="L34" s="22"/>
      <c r="M34" s="22"/>
      <c r="N34" s="22"/>
      <c r="O34" s="22"/>
      <c r="P34" s="22"/>
    </row>
    <row r="35" spans="1:16" ht="39" customHeight="1">
      <c r="A35" s="22"/>
      <c r="B35" s="35"/>
      <c r="C35" s="1209" t="s">
        <v>569</v>
      </c>
      <c r="D35" s="1210"/>
      <c r="E35" s="1211"/>
      <c r="F35" s="36">
        <v>4.6900000000000004</v>
      </c>
      <c r="G35" s="37">
        <v>5.17</v>
      </c>
      <c r="H35" s="37">
        <v>4.7699999999999996</v>
      </c>
      <c r="I35" s="37">
        <v>3.95</v>
      </c>
      <c r="J35" s="38">
        <v>3.72</v>
      </c>
      <c r="K35" s="22"/>
      <c r="L35" s="22"/>
      <c r="M35" s="22"/>
      <c r="N35" s="22"/>
      <c r="O35" s="22"/>
      <c r="P35" s="22"/>
    </row>
    <row r="36" spans="1:16" ht="39" customHeight="1">
      <c r="A36" s="22"/>
      <c r="B36" s="35"/>
      <c r="C36" s="1209" t="s">
        <v>570</v>
      </c>
      <c r="D36" s="1210"/>
      <c r="E36" s="1211"/>
      <c r="F36" s="36" t="s">
        <v>521</v>
      </c>
      <c r="G36" s="37" t="s">
        <v>521</v>
      </c>
      <c r="H36" s="37" t="s">
        <v>521</v>
      </c>
      <c r="I36" s="37">
        <v>1.57</v>
      </c>
      <c r="J36" s="38">
        <v>1.58</v>
      </c>
      <c r="K36" s="22"/>
      <c r="L36" s="22"/>
      <c r="M36" s="22"/>
      <c r="N36" s="22"/>
      <c r="O36" s="22"/>
      <c r="P36" s="22"/>
    </row>
    <row r="37" spans="1:16" ht="39" customHeight="1">
      <c r="A37" s="22"/>
      <c r="B37" s="35"/>
      <c r="C37" s="1209" t="s">
        <v>571</v>
      </c>
      <c r="D37" s="1210"/>
      <c r="E37" s="1211"/>
      <c r="F37" s="36">
        <v>1.73</v>
      </c>
      <c r="G37" s="37">
        <v>0.67</v>
      </c>
      <c r="H37" s="37">
        <v>0.62</v>
      </c>
      <c r="I37" s="37">
        <v>1.6</v>
      </c>
      <c r="J37" s="38">
        <v>1.53</v>
      </c>
      <c r="K37" s="22"/>
      <c r="L37" s="22"/>
      <c r="M37" s="22"/>
      <c r="N37" s="22"/>
      <c r="O37" s="22"/>
      <c r="P37" s="22"/>
    </row>
    <row r="38" spans="1:16" ht="39" customHeight="1">
      <c r="A38" s="22"/>
      <c r="B38" s="35"/>
      <c r="C38" s="1209" t="s">
        <v>572</v>
      </c>
      <c r="D38" s="1210"/>
      <c r="E38" s="1211"/>
      <c r="F38" s="36" t="s">
        <v>521</v>
      </c>
      <c r="G38" s="37" t="s">
        <v>521</v>
      </c>
      <c r="H38" s="37" t="s">
        <v>521</v>
      </c>
      <c r="I38" s="37">
        <v>0.17</v>
      </c>
      <c r="J38" s="38">
        <v>0.73</v>
      </c>
      <c r="K38" s="22"/>
      <c r="L38" s="22"/>
      <c r="M38" s="22"/>
      <c r="N38" s="22"/>
      <c r="O38" s="22"/>
      <c r="P38" s="22"/>
    </row>
    <row r="39" spans="1:16" ht="39" customHeight="1">
      <c r="A39" s="22"/>
      <c r="B39" s="35"/>
      <c r="C39" s="1209" t="s">
        <v>573</v>
      </c>
      <c r="D39" s="1210"/>
      <c r="E39" s="1211"/>
      <c r="F39" s="36">
        <v>0.37</v>
      </c>
      <c r="G39" s="37">
        <v>0.47</v>
      </c>
      <c r="H39" s="37">
        <v>0.55000000000000004</v>
      </c>
      <c r="I39" s="37">
        <v>0.67</v>
      </c>
      <c r="J39" s="38">
        <v>0.71</v>
      </c>
      <c r="K39" s="22"/>
      <c r="L39" s="22"/>
      <c r="M39" s="22"/>
      <c r="N39" s="22"/>
      <c r="O39" s="22"/>
      <c r="P39" s="22"/>
    </row>
    <row r="40" spans="1:16" ht="39" customHeight="1">
      <c r="A40" s="22"/>
      <c r="B40" s="35"/>
      <c r="C40" s="1209" t="s">
        <v>574</v>
      </c>
      <c r="D40" s="1210"/>
      <c r="E40" s="1211"/>
      <c r="F40" s="36">
        <v>0.36</v>
      </c>
      <c r="G40" s="37">
        <v>0.02</v>
      </c>
      <c r="H40" s="37">
        <v>0.42</v>
      </c>
      <c r="I40" s="37">
        <v>0.33</v>
      </c>
      <c r="J40" s="38">
        <v>0.45</v>
      </c>
      <c r="K40" s="22"/>
      <c r="L40" s="22"/>
      <c r="M40" s="22"/>
      <c r="N40" s="22"/>
      <c r="O40" s="22"/>
      <c r="P40" s="22"/>
    </row>
    <row r="41" spans="1:16" ht="39" customHeight="1">
      <c r="A41" s="22"/>
      <c r="B41" s="35"/>
      <c r="C41" s="1209" t="s">
        <v>575</v>
      </c>
      <c r="D41" s="1210"/>
      <c r="E41" s="1211"/>
      <c r="F41" s="36" t="s">
        <v>521</v>
      </c>
      <c r="G41" s="37" t="s">
        <v>521</v>
      </c>
      <c r="H41" s="37" t="s">
        <v>521</v>
      </c>
      <c r="I41" s="37">
        <v>1.34</v>
      </c>
      <c r="J41" s="38">
        <v>0.12</v>
      </c>
      <c r="K41" s="22"/>
      <c r="L41" s="22"/>
      <c r="M41" s="22"/>
      <c r="N41" s="22"/>
      <c r="O41" s="22"/>
      <c r="P41" s="22"/>
    </row>
    <row r="42" spans="1:16" ht="39" customHeight="1">
      <c r="A42" s="22"/>
      <c r="B42" s="39"/>
      <c r="C42" s="1209" t="s">
        <v>576</v>
      </c>
      <c r="D42" s="1210"/>
      <c r="E42" s="1211"/>
      <c r="F42" s="36" t="s">
        <v>521</v>
      </c>
      <c r="G42" s="37" t="s">
        <v>521</v>
      </c>
      <c r="H42" s="37" t="s">
        <v>521</v>
      </c>
      <c r="I42" s="37" t="s">
        <v>521</v>
      </c>
      <c r="J42" s="38" t="s">
        <v>521</v>
      </c>
      <c r="K42" s="22"/>
      <c r="L42" s="22"/>
      <c r="M42" s="22"/>
      <c r="N42" s="22"/>
      <c r="O42" s="22"/>
      <c r="P42" s="22"/>
    </row>
    <row r="43" spans="1:16" ht="39" customHeight="1" thickBot="1">
      <c r="A43" s="22"/>
      <c r="B43" s="40"/>
      <c r="C43" s="1212" t="s">
        <v>577</v>
      </c>
      <c r="D43" s="1213"/>
      <c r="E43" s="1214"/>
      <c r="F43" s="41">
        <v>0.76</v>
      </c>
      <c r="G43" s="42">
        <v>0.88</v>
      </c>
      <c r="H43" s="42">
        <v>1.56</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xtGPuW2G1BvWj/7kFPhK5KUsAssP+k0A7S9zu5dU5gPNNnTsb77JdcRQPBp2DOB6WPU29JEfv7GhHJsxfAhsg==" saltValue="oV/YILuLdDKHoyZnA/n4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7" t="s">
        <v>11</v>
      </c>
      <c r="C45" s="1218"/>
      <c r="D45" s="58"/>
      <c r="E45" s="1223" t="s">
        <v>12</v>
      </c>
      <c r="F45" s="1223"/>
      <c r="G45" s="1223"/>
      <c r="H45" s="1223"/>
      <c r="I45" s="1223"/>
      <c r="J45" s="1224"/>
      <c r="K45" s="59">
        <v>1237</v>
      </c>
      <c r="L45" s="60">
        <v>1226</v>
      </c>
      <c r="M45" s="60">
        <v>1259</v>
      </c>
      <c r="N45" s="60">
        <v>1272</v>
      </c>
      <c r="O45" s="61">
        <v>1320</v>
      </c>
      <c r="P45" s="48"/>
      <c r="Q45" s="48"/>
      <c r="R45" s="48"/>
      <c r="S45" s="48"/>
      <c r="T45" s="48"/>
      <c r="U45" s="48"/>
    </row>
    <row r="46" spans="1:21" ht="30.75" customHeight="1">
      <c r="A46" s="48"/>
      <c r="B46" s="1219"/>
      <c r="C46" s="1220"/>
      <c r="D46" s="62"/>
      <c r="E46" s="1225" t="s">
        <v>13</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c r="A47" s="48"/>
      <c r="B47" s="1219"/>
      <c r="C47" s="1220"/>
      <c r="D47" s="62"/>
      <c r="E47" s="1225" t="s">
        <v>14</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c r="A48" s="48"/>
      <c r="B48" s="1219"/>
      <c r="C48" s="1220"/>
      <c r="D48" s="62"/>
      <c r="E48" s="1225" t="s">
        <v>15</v>
      </c>
      <c r="F48" s="1225"/>
      <c r="G48" s="1225"/>
      <c r="H48" s="1225"/>
      <c r="I48" s="1225"/>
      <c r="J48" s="1226"/>
      <c r="K48" s="63">
        <v>797</v>
      </c>
      <c r="L48" s="64">
        <v>741</v>
      </c>
      <c r="M48" s="64">
        <v>603</v>
      </c>
      <c r="N48" s="64">
        <v>485</v>
      </c>
      <c r="O48" s="65">
        <v>427</v>
      </c>
      <c r="P48" s="48"/>
      <c r="Q48" s="48"/>
      <c r="R48" s="48"/>
      <c r="S48" s="48"/>
      <c r="T48" s="48"/>
      <c r="U48" s="48"/>
    </row>
    <row r="49" spans="1:21" ht="30.75" customHeight="1">
      <c r="A49" s="48"/>
      <c r="B49" s="1219"/>
      <c r="C49" s="1220"/>
      <c r="D49" s="62"/>
      <c r="E49" s="1225" t="s">
        <v>16</v>
      </c>
      <c r="F49" s="1225"/>
      <c r="G49" s="1225"/>
      <c r="H49" s="1225"/>
      <c r="I49" s="1225"/>
      <c r="J49" s="1226"/>
      <c r="K49" s="63">
        <v>52</v>
      </c>
      <c r="L49" s="64">
        <v>61</v>
      </c>
      <c r="M49" s="64">
        <v>74</v>
      </c>
      <c r="N49" s="64">
        <v>75</v>
      </c>
      <c r="O49" s="65">
        <v>78</v>
      </c>
      <c r="P49" s="48"/>
      <c r="Q49" s="48"/>
      <c r="R49" s="48"/>
      <c r="S49" s="48"/>
      <c r="T49" s="48"/>
      <c r="U49" s="48"/>
    </row>
    <row r="50" spans="1:21" ht="30.75" customHeight="1">
      <c r="A50" s="48"/>
      <c r="B50" s="1219"/>
      <c r="C50" s="1220"/>
      <c r="D50" s="62"/>
      <c r="E50" s="1225" t="s">
        <v>17</v>
      </c>
      <c r="F50" s="1225"/>
      <c r="G50" s="1225"/>
      <c r="H50" s="1225"/>
      <c r="I50" s="1225"/>
      <c r="J50" s="1226"/>
      <c r="K50" s="63">
        <v>17</v>
      </c>
      <c r="L50" s="64">
        <v>14</v>
      </c>
      <c r="M50" s="64">
        <v>13</v>
      </c>
      <c r="N50" s="64">
        <v>12</v>
      </c>
      <c r="O50" s="65">
        <v>12</v>
      </c>
      <c r="P50" s="48"/>
      <c r="Q50" s="48"/>
      <c r="R50" s="48"/>
      <c r="S50" s="48"/>
      <c r="T50" s="48"/>
      <c r="U50" s="48"/>
    </row>
    <row r="51" spans="1:21" ht="30.75" customHeight="1">
      <c r="A51" s="48"/>
      <c r="B51" s="1221"/>
      <c r="C51" s="1222"/>
      <c r="D51" s="66"/>
      <c r="E51" s="1225" t="s">
        <v>18</v>
      </c>
      <c r="F51" s="1225"/>
      <c r="G51" s="1225"/>
      <c r="H51" s="1225"/>
      <c r="I51" s="1225"/>
      <c r="J51" s="1226"/>
      <c r="K51" s="63" t="s">
        <v>521</v>
      </c>
      <c r="L51" s="64" t="s">
        <v>521</v>
      </c>
      <c r="M51" s="64">
        <v>0</v>
      </c>
      <c r="N51" s="64" t="s">
        <v>521</v>
      </c>
      <c r="O51" s="65" t="s">
        <v>521</v>
      </c>
      <c r="P51" s="48"/>
      <c r="Q51" s="48"/>
      <c r="R51" s="48"/>
      <c r="S51" s="48"/>
      <c r="T51" s="48"/>
      <c r="U51" s="48"/>
    </row>
    <row r="52" spans="1:21" ht="30.75" customHeight="1">
      <c r="A52" s="48"/>
      <c r="B52" s="1227" t="s">
        <v>19</v>
      </c>
      <c r="C52" s="1228"/>
      <c r="D52" s="66"/>
      <c r="E52" s="1225" t="s">
        <v>20</v>
      </c>
      <c r="F52" s="1225"/>
      <c r="G52" s="1225"/>
      <c r="H52" s="1225"/>
      <c r="I52" s="1225"/>
      <c r="J52" s="1226"/>
      <c r="K52" s="63">
        <v>1431</v>
      </c>
      <c r="L52" s="64">
        <v>1451</v>
      </c>
      <c r="M52" s="64">
        <v>1349</v>
      </c>
      <c r="N52" s="64">
        <v>1327</v>
      </c>
      <c r="O52" s="65">
        <v>1321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672</v>
      </c>
      <c r="L53" s="69">
        <v>591</v>
      </c>
      <c r="M53" s="69">
        <v>600</v>
      </c>
      <c r="N53" s="69">
        <v>517</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K3buts78cES8Pvex6rMLJn5mkkay3iAZCzLQ8JZo05+/+2P/T0pqatG71gGrImKv2GSfVqrM1BwBtqdAnjcA==" saltValue="PdEj+530CP4xUMHhXjgR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3" t="s">
        <v>30</v>
      </c>
      <c r="C41" s="1244"/>
      <c r="D41" s="102"/>
      <c r="E41" s="1249" t="s">
        <v>31</v>
      </c>
      <c r="F41" s="1249"/>
      <c r="G41" s="1249"/>
      <c r="H41" s="1250"/>
      <c r="I41" s="351">
        <v>13914</v>
      </c>
      <c r="J41" s="352">
        <v>16301</v>
      </c>
      <c r="K41" s="352">
        <v>17068</v>
      </c>
      <c r="L41" s="352">
        <v>17274</v>
      </c>
      <c r="M41" s="353">
        <v>17146</v>
      </c>
    </row>
    <row r="42" spans="2:13" ht="27.75" customHeight="1">
      <c r="B42" s="1245"/>
      <c r="C42" s="1246"/>
      <c r="D42" s="103"/>
      <c r="E42" s="1251" t="s">
        <v>32</v>
      </c>
      <c r="F42" s="1251"/>
      <c r="G42" s="1251"/>
      <c r="H42" s="1252"/>
      <c r="I42" s="354">
        <v>171</v>
      </c>
      <c r="J42" s="355">
        <v>157</v>
      </c>
      <c r="K42" s="355">
        <v>145</v>
      </c>
      <c r="L42" s="355">
        <v>133</v>
      </c>
      <c r="M42" s="356">
        <v>122</v>
      </c>
    </row>
    <row r="43" spans="2:13" ht="27.75" customHeight="1">
      <c r="B43" s="1245"/>
      <c r="C43" s="1246"/>
      <c r="D43" s="103"/>
      <c r="E43" s="1251" t="s">
        <v>33</v>
      </c>
      <c r="F43" s="1251"/>
      <c r="G43" s="1251"/>
      <c r="H43" s="1252"/>
      <c r="I43" s="354">
        <v>8025</v>
      </c>
      <c r="J43" s="355">
        <v>7763</v>
      </c>
      <c r="K43" s="355">
        <v>7315</v>
      </c>
      <c r="L43" s="355">
        <v>6804</v>
      </c>
      <c r="M43" s="356">
        <v>6216</v>
      </c>
    </row>
    <row r="44" spans="2:13" ht="27.75" customHeight="1">
      <c r="B44" s="1245"/>
      <c r="C44" s="1246"/>
      <c r="D44" s="103"/>
      <c r="E44" s="1251" t="s">
        <v>34</v>
      </c>
      <c r="F44" s="1251"/>
      <c r="G44" s="1251"/>
      <c r="H44" s="1252"/>
      <c r="I44" s="354">
        <v>675</v>
      </c>
      <c r="J44" s="355">
        <v>704</v>
      </c>
      <c r="K44" s="355">
        <v>668</v>
      </c>
      <c r="L44" s="355">
        <v>612</v>
      </c>
      <c r="M44" s="356">
        <v>582</v>
      </c>
    </row>
    <row r="45" spans="2:13" ht="27.75" customHeight="1">
      <c r="B45" s="1245"/>
      <c r="C45" s="1246"/>
      <c r="D45" s="103"/>
      <c r="E45" s="1251" t="s">
        <v>35</v>
      </c>
      <c r="F45" s="1251"/>
      <c r="G45" s="1251"/>
      <c r="H45" s="1252"/>
      <c r="I45" s="354">
        <v>622</v>
      </c>
      <c r="J45" s="355">
        <v>575</v>
      </c>
      <c r="K45" s="355">
        <v>700</v>
      </c>
      <c r="L45" s="355">
        <v>712</v>
      </c>
      <c r="M45" s="356">
        <v>725</v>
      </c>
    </row>
    <row r="46" spans="2:13" ht="27.75" customHeight="1">
      <c r="B46" s="1245"/>
      <c r="C46" s="1246"/>
      <c r="D46" s="104"/>
      <c r="E46" s="1251" t="s">
        <v>36</v>
      </c>
      <c r="F46" s="1251"/>
      <c r="G46" s="1251"/>
      <c r="H46" s="1252"/>
      <c r="I46" s="354">
        <v>7</v>
      </c>
      <c r="J46" s="355">
        <v>5</v>
      </c>
      <c r="K46" s="355">
        <v>4</v>
      </c>
      <c r="L46" s="355">
        <v>3</v>
      </c>
      <c r="M46" s="356">
        <v>2</v>
      </c>
    </row>
    <row r="47" spans="2:13" ht="27.75" customHeight="1">
      <c r="B47" s="1245"/>
      <c r="C47" s="1246"/>
      <c r="D47" s="105"/>
      <c r="E47" s="1253" t="s">
        <v>37</v>
      </c>
      <c r="F47" s="1254"/>
      <c r="G47" s="1254"/>
      <c r="H47" s="1255"/>
      <c r="I47" s="354" t="s">
        <v>521</v>
      </c>
      <c r="J47" s="355" t="s">
        <v>521</v>
      </c>
      <c r="K47" s="355" t="s">
        <v>521</v>
      </c>
      <c r="L47" s="355" t="s">
        <v>521</v>
      </c>
      <c r="M47" s="356" t="s">
        <v>521</v>
      </c>
    </row>
    <row r="48" spans="2:13" ht="27.75" customHeight="1">
      <c r="B48" s="1245"/>
      <c r="C48" s="1246"/>
      <c r="D48" s="103"/>
      <c r="E48" s="1251" t="s">
        <v>38</v>
      </c>
      <c r="F48" s="1251"/>
      <c r="G48" s="1251"/>
      <c r="H48" s="1252"/>
      <c r="I48" s="354" t="s">
        <v>521</v>
      </c>
      <c r="J48" s="355" t="s">
        <v>521</v>
      </c>
      <c r="K48" s="355" t="s">
        <v>521</v>
      </c>
      <c r="L48" s="355" t="s">
        <v>521</v>
      </c>
      <c r="M48" s="356" t="s">
        <v>521</v>
      </c>
    </row>
    <row r="49" spans="2:13" ht="27.75" customHeight="1">
      <c r="B49" s="1247"/>
      <c r="C49" s="1248"/>
      <c r="D49" s="103"/>
      <c r="E49" s="1251" t="s">
        <v>39</v>
      </c>
      <c r="F49" s="1251"/>
      <c r="G49" s="1251"/>
      <c r="H49" s="1252"/>
      <c r="I49" s="354" t="s">
        <v>521</v>
      </c>
      <c r="J49" s="355" t="s">
        <v>521</v>
      </c>
      <c r="K49" s="355" t="s">
        <v>521</v>
      </c>
      <c r="L49" s="355" t="s">
        <v>521</v>
      </c>
      <c r="M49" s="356" t="s">
        <v>521</v>
      </c>
    </row>
    <row r="50" spans="2:13" ht="27.75" customHeight="1">
      <c r="B50" s="1256" t="s">
        <v>40</v>
      </c>
      <c r="C50" s="1257"/>
      <c r="D50" s="106"/>
      <c r="E50" s="1251" t="s">
        <v>41</v>
      </c>
      <c r="F50" s="1251"/>
      <c r="G50" s="1251"/>
      <c r="H50" s="1252"/>
      <c r="I50" s="354">
        <v>5540</v>
      </c>
      <c r="J50" s="355">
        <v>5571</v>
      </c>
      <c r="K50" s="355">
        <v>5423</v>
      </c>
      <c r="L50" s="355">
        <v>6077</v>
      </c>
      <c r="M50" s="356">
        <v>7449</v>
      </c>
    </row>
    <row r="51" spans="2:13" ht="27.75" customHeight="1">
      <c r="B51" s="1245"/>
      <c r="C51" s="1246"/>
      <c r="D51" s="103"/>
      <c r="E51" s="1251" t="s">
        <v>42</v>
      </c>
      <c r="F51" s="1251"/>
      <c r="G51" s="1251"/>
      <c r="H51" s="1252"/>
      <c r="I51" s="354">
        <v>130</v>
      </c>
      <c r="J51" s="355">
        <v>206</v>
      </c>
      <c r="K51" s="355">
        <v>266</v>
      </c>
      <c r="L51" s="355">
        <v>233</v>
      </c>
      <c r="M51" s="356">
        <v>420</v>
      </c>
    </row>
    <row r="52" spans="2:13" ht="27.75" customHeight="1">
      <c r="B52" s="1247"/>
      <c r="C52" s="1248"/>
      <c r="D52" s="103"/>
      <c r="E52" s="1251" t="s">
        <v>43</v>
      </c>
      <c r="F52" s="1251"/>
      <c r="G52" s="1251"/>
      <c r="H52" s="1252"/>
      <c r="I52" s="354">
        <v>16280</v>
      </c>
      <c r="J52" s="355">
        <v>17673</v>
      </c>
      <c r="K52" s="355">
        <v>17933</v>
      </c>
      <c r="L52" s="355">
        <v>17560</v>
      </c>
      <c r="M52" s="356">
        <v>17262</v>
      </c>
    </row>
    <row r="53" spans="2:13" ht="27.75" customHeight="1" thickBot="1">
      <c r="B53" s="1258" t="s">
        <v>44</v>
      </c>
      <c r="C53" s="1259"/>
      <c r="D53" s="107"/>
      <c r="E53" s="1260" t="s">
        <v>45</v>
      </c>
      <c r="F53" s="1260"/>
      <c r="G53" s="1260"/>
      <c r="H53" s="1261"/>
      <c r="I53" s="357">
        <v>1463</v>
      </c>
      <c r="J53" s="358">
        <v>2054</v>
      </c>
      <c r="K53" s="358">
        <v>2278</v>
      </c>
      <c r="L53" s="358">
        <v>1667</v>
      </c>
      <c r="M53" s="359">
        <v>-339</v>
      </c>
    </row>
    <row r="54" spans="2:13" ht="27.75" customHeight="1">
      <c r="B54" s="108" t="s">
        <v>46</v>
      </c>
      <c r="C54" s="109"/>
      <c r="D54" s="109"/>
      <c r="E54" s="110"/>
      <c r="F54" s="110"/>
      <c r="G54" s="110"/>
      <c r="H54" s="110"/>
      <c r="I54" s="111"/>
      <c r="J54" s="111"/>
      <c r="K54" s="111"/>
      <c r="L54" s="111"/>
      <c r="M54" s="111"/>
    </row>
    <row r="55" spans="2:13"/>
  </sheetData>
  <sheetProtection algorithmName="SHA-512" hashValue="pAtDfwimQlkYlA+vDEjbnkxpvN3X04w5mPdDoQcLuxyljI5UYnEwBz9Un59XOOl6S/5RFcSPmEL9eRCpK5dfNQ==" saltValue="yA6266LD1ZnoTB6WCyW0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70" t="s">
        <v>48</v>
      </c>
      <c r="D55" s="1270"/>
      <c r="E55" s="1271"/>
      <c r="F55" s="119">
        <v>2593</v>
      </c>
      <c r="G55" s="119">
        <v>2784</v>
      </c>
      <c r="H55" s="120">
        <v>3045</v>
      </c>
    </row>
    <row r="56" spans="2:8" ht="52.5" customHeight="1">
      <c r="B56" s="121"/>
      <c r="C56" s="1272" t="s">
        <v>49</v>
      </c>
      <c r="D56" s="1272"/>
      <c r="E56" s="1273"/>
      <c r="F56" s="122">
        <v>396</v>
      </c>
      <c r="G56" s="122">
        <v>396</v>
      </c>
      <c r="H56" s="123">
        <v>396</v>
      </c>
    </row>
    <row r="57" spans="2:8" ht="53.25" customHeight="1">
      <c r="B57" s="121"/>
      <c r="C57" s="1274" t="s">
        <v>50</v>
      </c>
      <c r="D57" s="1274"/>
      <c r="E57" s="1275"/>
      <c r="F57" s="124">
        <v>3347</v>
      </c>
      <c r="G57" s="124">
        <v>3701</v>
      </c>
      <c r="H57" s="125">
        <v>4632</v>
      </c>
    </row>
    <row r="58" spans="2:8" ht="45.75" customHeight="1">
      <c r="B58" s="126"/>
      <c r="C58" s="1262" t="s">
        <v>605</v>
      </c>
      <c r="D58" s="1263"/>
      <c r="E58" s="1264"/>
      <c r="F58" s="127">
        <v>1710</v>
      </c>
      <c r="G58" s="127">
        <v>1698</v>
      </c>
      <c r="H58" s="128">
        <v>1692</v>
      </c>
    </row>
    <row r="59" spans="2:8" ht="45.75" customHeight="1">
      <c r="B59" s="126"/>
      <c r="C59" s="1262" t="s">
        <v>606</v>
      </c>
      <c r="D59" s="1263"/>
      <c r="E59" s="1264"/>
      <c r="F59" s="127">
        <v>731</v>
      </c>
      <c r="G59" s="127">
        <v>1125</v>
      </c>
      <c r="H59" s="128">
        <v>1648</v>
      </c>
    </row>
    <row r="60" spans="2:8" ht="45.75" customHeight="1">
      <c r="B60" s="126"/>
      <c r="C60" s="1262" t="s">
        <v>608</v>
      </c>
      <c r="D60" s="1263"/>
      <c r="E60" s="1264"/>
      <c r="F60" s="127">
        <v>270</v>
      </c>
      <c r="G60" s="127">
        <v>213</v>
      </c>
      <c r="H60" s="128">
        <v>610</v>
      </c>
    </row>
    <row r="61" spans="2:8" ht="45.75" customHeight="1">
      <c r="B61" s="126"/>
      <c r="C61" s="1262" t="s">
        <v>607</v>
      </c>
      <c r="D61" s="1263"/>
      <c r="E61" s="1264"/>
      <c r="F61" s="127">
        <v>205</v>
      </c>
      <c r="G61" s="127">
        <v>244</v>
      </c>
      <c r="H61" s="128">
        <v>256</v>
      </c>
    </row>
    <row r="62" spans="2:8" ht="45.75" customHeight="1" thickBot="1">
      <c r="B62" s="129"/>
      <c r="C62" s="1265" t="s">
        <v>609</v>
      </c>
      <c r="D62" s="1266"/>
      <c r="E62" s="1267"/>
      <c r="F62" s="130">
        <v>246</v>
      </c>
      <c r="G62" s="130">
        <v>246</v>
      </c>
      <c r="H62" s="131">
        <v>246</v>
      </c>
    </row>
    <row r="63" spans="2:8" ht="52.5" customHeight="1" thickBot="1">
      <c r="B63" s="132"/>
      <c r="C63" s="1268" t="s">
        <v>51</v>
      </c>
      <c r="D63" s="1268"/>
      <c r="E63" s="1269"/>
      <c r="F63" s="133">
        <v>6337</v>
      </c>
      <c r="G63" s="133">
        <v>6881</v>
      </c>
      <c r="H63" s="134">
        <v>8073</v>
      </c>
    </row>
    <row r="64" spans="2:8"/>
  </sheetData>
  <sheetProtection algorithmName="SHA-512" hashValue="rEuuDvvEbSS5FHlZboWbZ5GJ93wU9u23rALqiUf7ukNoNATXJ4kInr6EYhPiBEWjLrNvcjuGtbdkvwSEvOnSBA==" saltValue="WESvGNLBMIfHrbDYs7ZR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614</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76">
        <v>21.4</v>
      </c>
      <c r="BQ51" s="1276"/>
      <c r="BR51" s="1276"/>
      <c r="BS51" s="1276"/>
      <c r="BT51" s="1276"/>
      <c r="BU51" s="1276"/>
      <c r="BV51" s="1276"/>
      <c r="BW51" s="1276"/>
      <c r="BX51" s="1276">
        <v>30.2</v>
      </c>
      <c r="BY51" s="1276"/>
      <c r="BZ51" s="1276"/>
      <c r="CA51" s="1276"/>
      <c r="CB51" s="1276"/>
      <c r="CC51" s="1276"/>
      <c r="CD51" s="1276"/>
      <c r="CE51" s="1276"/>
      <c r="CF51" s="1276">
        <v>33.1</v>
      </c>
      <c r="CG51" s="1276"/>
      <c r="CH51" s="1276"/>
      <c r="CI51" s="1276"/>
      <c r="CJ51" s="1276"/>
      <c r="CK51" s="1276"/>
      <c r="CL51" s="1276"/>
      <c r="CM51" s="1276"/>
      <c r="CN51" s="1276">
        <v>23.6</v>
      </c>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76">
        <v>61.3</v>
      </c>
      <c r="BQ53" s="1276"/>
      <c r="BR53" s="1276"/>
      <c r="BS53" s="1276"/>
      <c r="BT53" s="1276"/>
      <c r="BU53" s="1276"/>
      <c r="BV53" s="1276"/>
      <c r="BW53" s="1276"/>
      <c r="BX53" s="1276">
        <v>62.5</v>
      </c>
      <c r="BY53" s="1276"/>
      <c r="BZ53" s="1276"/>
      <c r="CA53" s="1276"/>
      <c r="CB53" s="1276"/>
      <c r="CC53" s="1276"/>
      <c r="CD53" s="1276"/>
      <c r="CE53" s="1276"/>
      <c r="CF53" s="1276">
        <v>59.1</v>
      </c>
      <c r="CG53" s="1276"/>
      <c r="CH53" s="1276"/>
      <c r="CI53" s="1276"/>
      <c r="CJ53" s="1276"/>
      <c r="CK53" s="1276"/>
      <c r="CL53" s="1276"/>
      <c r="CM53" s="1276"/>
      <c r="CN53" s="1276">
        <v>59.9</v>
      </c>
      <c r="CO53" s="1276"/>
      <c r="CP53" s="1276"/>
      <c r="CQ53" s="1276"/>
      <c r="CR53" s="1276"/>
      <c r="CS53" s="1276"/>
      <c r="CT53" s="1276"/>
      <c r="CU53" s="1276"/>
      <c r="CV53" s="1276">
        <v>61.7</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618</v>
      </c>
      <c r="AO55" s="1281"/>
      <c r="AP55" s="1281"/>
      <c r="AQ55" s="1281"/>
      <c r="AR55" s="1281"/>
      <c r="AS55" s="1281"/>
      <c r="AT55" s="1281"/>
      <c r="AU55" s="1281"/>
      <c r="AV55" s="1281"/>
      <c r="AW55" s="1281"/>
      <c r="AX55" s="1281"/>
      <c r="AY55" s="1281"/>
      <c r="AZ55" s="1281"/>
      <c r="BA55" s="1281"/>
      <c r="BB55" s="1279" t="s">
        <v>616</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617</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619</v>
      </c>
    </row>
    <row r="64" spans="1:109">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620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614</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c r="B73" s="375"/>
      <c r="G73" s="1284"/>
      <c r="H73" s="1284"/>
      <c r="I73" s="1284"/>
      <c r="J73" s="1284"/>
      <c r="K73" s="1280"/>
      <c r="L73" s="1280"/>
      <c r="M73" s="1280"/>
      <c r="N73" s="1280"/>
      <c r="AM73" s="384"/>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v>21.4</v>
      </c>
      <c r="BQ73" s="1276"/>
      <c r="BR73" s="1276"/>
      <c r="BS73" s="1276"/>
      <c r="BT73" s="1276"/>
      <c r="BU73" s="1276"/>
      <c r="BV73" s="1276"/>
      <c r="BW73" s="1276"/>
      <c r="BX73" s="1276">
        <v>30.2</v>
      </c>
      <c r="BY73" s="1276"/>
      <c r="BZ73" s="1276"/>
      <c r="CA73" s="1276"/>
      <c r="CB73" s="1276"/>
      <c r="CC73" s="1276"/>
      <c r="CD73" s="1276"/>
      <c r="CE73" s="1276"/>
      <c r="CF73" s="1276">
        <v>33.1</v>
      </c>
      <c r="CG73" s="1276"/>
      <c r="CH73" s="1276"/>
      <c r="CI73" s="1276"/>
      <c r="CJ73" s="1276"/>
      <c r="CK73" s="1276"/>
      <c r="CL73" s="1276"/>
      <c r="CM73" s="1276"/>
      <c r="CN73" s="1276">
        <v>23.6</v>
      </c>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621</v>
      </c>
      <c r="BC75" s="1279"/>
      <c r="BD75" s="1279"/>
      <c r="BE75" s="1279"/>
      <c r="BF75" s="1279"/>
      <c r="BG75" s="1279"/>
      <c r="BH75" s="1279"/>
      <c r="BI75" s="1279"/>
      <c r="BJ75" s="1279"/>
      <c r="BK75" s="1279"/>
      <c r="BL75" s="1279"/>
      <c r="BM75" s="1279"/>
      <c r="BN75" s="1279"/>
      <c r="BO75" s="1279"/>
      <c r="BP75" s="1276">
        <v>10</v>
      </c>
      <c r="BQ75" s="1276"/>
      <c r="BR75" s="1276"/>
      <c r="BS75" s="1276"/>
      <c r="BT75" s="1276"/>
      <c r="BU75" s="1276"/>
      <c r="BV75" s="1276"/>
      <c r="BW75" s="1276"/>
      <c r="BX75" s="1276">
        <v>9.4</v>
      </c>
      <c r="BY75" s="1276"/>
      <c r="BZ75" s="1276"/>
      <c r="CA75" s="1276"/>
      <c r="CB75" s="1276"/>
      <c r="CC75" s="1276"/>
      <c r="CD75" s="1276"/>
      <c r="CE75" s="1276"/>
      <c r="CF75" s="1276">
        <v>9</v>
      </c>
      <c r="CG75" s="1276"/>
      <c r="CH75" s="1276"/>
      <c r="CI75" s="1276"/>
      <c r="CJ75" s="1276"/>
      <c r="CK75" s="1276"/>
      <c r="CL75" s="1276"/>
      <c r="CM75" s="1276"/>
      <c r="CN75" s="1276">
        <v>8.1999999999999993</v>
      </c>
      <c r="CO75" s="1276"/>
      <c r="CP75" s="1276"/>
      <c r="CQ75" s="1276"/>
      <c r="CR75" s="1276"/>
      <c r="CS75" s="1276"/>
      <c r="CT75" s="1276"/>
      <c r="CU75" s="1276"/>
      <c r="CV75" s="1276">
        <v>7.6</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618</v>
      </c>
      <c r="AO77" s="1281"/>
      <c r="AP77" s="1281"/>
      <c r="AQ77" s="1281"/>
      <c r="AR77" s="1281"/>
      <c r="AS77" s="1281"/>
      <c r="AT77" s="1281"/>
      <c r="AU77" s="1281"/>
      <c r="AV77" s="1281"/>
      <c r="AW77" s="1281"/>
      <c r="AX77" s="1281"/>
      <c r="AY77" s="1281"/>
      <c r="AZ77" s="1281"/>
      <c r="BA77" s="1281"/>
      <c r="BB77" s="1279" t="s">
        <v>616</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621</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ESDOHOkUV+n/GUb9VUpU16rQrnTs6Wt8utexCphpzEXRs1BpwQMTyvHelB0SIfducPy9M7YaRZAmKaPzwpg7Vw==" saltValue="RplCO/9ULNHw5EfClmmj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IzG3qTsBpVGep/iS5e+W7Ji+HNEqdPf7cBtHMno3f53gq1UZhlGsmH8TK7OOY+1QxR0H49T91C9PpyGwSBlAzA==" saltValue="z6J2bZIiv+SjbmmZTEoo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mnty9l64RrQGROaXIcTiFnw40Y8D8R6Ah/FBXPkp6EXXbZXMyRypSH79zSJOLsSanTwqnPdzF3qzwIWXIPbi5w==" saltValue="2qEmu1gVu4Jr/Q28LcFg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74280</v>
      </c>
      <c r="E3" s="153"/>
      <c r="F3" s="154">
        <v>68468</v>
      </c>
      <c r="G3" s="155"/>
      <c r="H3" s="156"/>
    </row>
    <row r="4" spans="1:8">
      <c r="A4" s="157"/>
      <c r="B4" s="158"/>
      <c r="C4" s="159"/>
      <c r="D4" s="160">
        <v>58188</v>
      </c>
      <c r="E4" s="161"/>
      <c r="F4" s="162">
        <v>34140</v>
      </c>
      <c r="G4" s="163"/>
      <c r="H4" s="164"/>
    </row>
    <row r="5" spans="1:8">
      <c r="A5" s="145" t="s">
        <v>554</v>
      </c>
      <c r="B5" s="150"/>
      <c r="C5" s="151"/>
      <c r="D5" s="152">
        <v>157815</v>
      </c>
      <c r="E5" s="153"/>
      <c r="F5" s="154">
        <v>69729</v>
      </c>
      <c r="G5" s="155"/>
      <c r="H5" s="156"/>
    </row>
    <row r="6" spans="1:8">
      <c r="A6" s="157"/>
      <c r="B6" s="158"/>
      <c r="C6" s="159"/>
      <c r="D6" s="160">
        <v>128165</v>
      </c>
      <c r="E6" s="161"/>
      <c r="F6" s="162">
        <v>38908</v>
      </c>
      <c r="G6" s="163"/>
      <c r="H6" s="164"/>
    </row>
    <row r="7" spans="1:8">
      <c r="A7" s="145" t="s">
        <v>555</v>
      </c>
      <c r="B7" s="150"/>
      <c r="C7" s="151"/>
      <c r="D7" s="152">
        <v>125143</v>
      </c>
      <c r="E7" s="153"/>
      <c r="F7" s="154">
        <v>74581</v>
      </c>
      <c r="G7" s="155"/>
      <c r="H7" s="156"/>
    </row>
    <row r="8" spans="1:8">
      <c r="A8" s="157"/>
      <c r="B8" s="158"/>
      <c r="C8" s="159"/>
      <c r="D8" s="160">
        <v>97943</v>
      </c>
      <c r="E8" s="161"/>
      <c r="F8" s="162">
        <v>41563</v>
      </c>
      <c r="G8" s="163"/>
      <c r="H8" s="164"/>
    </row>
    <row r="9" spans="1:8">
      <c r="A9" s="145" t="s">
        <v>556</v>
      </c>
      <c r="B9" s="150"/>
      <c r="C9" s="151"/>
      <c r="D9" s="152">
        <v>78588</v>
      </c>
      <c r="E9" s="153"/>
      <c r="F9" s="154">
        <v>76347</v>
      </c>
      <c r="G9" s="155"/>
      <c r="H9" s="156"/>
    </row>
    <row r="10" spans="1:8">
      <c r="A10" s="157"/>
      <c r="B10" s="158"/>
      <c r="C10" s="159"/>
      <c r="D10" s="160">
        <v>42577</v>
      </c>
      <c r="E10" s="161"/>
      <c r="F10" s="162">
        <v>41762</v>
      </c>
      <c r="G10" s="163"/>
      <c r="H10" s="164"/>
    </row>
    <row r="11" spans="1:8">
      <c r="A11" s="145" t="s">
        <v>557</v>
      </c>
      <c r="B11" s="150"/>
      <c r="C11" s="151"/>
      <c r="D11" s="152">
        <v>83770</v>
      </c>
      <c r="E11" s="153"/>
      <c r="F11" s="154">
        <v>69604</v>
      </c>
      <c r="G11" s="155"/>
      <c r="H11" s="156"/>
    </row>
    <row r="12" spans="1:8">
      <c r="A12" s="157"/>
      <c r="B12" s="158"/>
      <c r="C12" s="165"/>
      <c r="D12" s="160">
        <v>62502</v>
      </c>
      <c r="E12" s="161"/>
      <c r="F12" s="162">
        <v>36247</v>
      </c>
      <c r="G12" s="163"/>
      <c r="H12" s="164"/>
    </row>
    <row r="13" spans="1:8">
      <c r="A13" s="145"/>
      <c r="B13" s="150"/>
      <c r="C13" s="166"/>
      <c r="D13" s="167">
        <v>103919</v>
      </c>
      <c r="E13" s="168"/>
      <c r="F13" s="169">
        <v>71746</v>
      </c>
      <c r="G13" s="170"/>
      <c r="H13" s="156"/>
    </row>
    <row r="14" spans="1:8">
      <c r="A14" s="157"/>
      <c r="B14" s="158"/>
      <c r="C14" s="159"/>
      <c r="D14" s="160">
        <v>77875</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12.51</v>
      </c>
      <c r="C19" s="171">
        <f>ROUND(VALUE(SUBSTITUTE(実質収支比率等に係る経年分析!G$48,"▲","-")),2)</f>
        <v>9.9499999999999993</v>
      </c>
      <c r="D19" s="171">
        <f>ROUND(VALUE(SUBSTITUTE(実質収支比率等に係る経年分析!H$48,"▲","-")),2)</f>
        <v>15.16</v>
      </c>
      <c r="E19" s="171">
        <f>ROUND(VALUE(SUBSTITUTE(実質収支比率等に係る経年分析!I$48,"▲","-")),2)</f>
        <v>16.39</v>
      </c>
      <c r="F19" s="171">
        <f>ROUND(VALUE(SUBSTITUTE(実質収支比率等に係る経年分析!J$48,"▲","-")),2)</f>
        <v>14.85</v>
      </c>
    </row>
    <row r="20" spans="1:11">
      <c r="A20" s="171" t="s">
        <v>55</v>
      </c>
      <c r="B20" s="171">
        <f>ROUND(VALUE(SUBSTITUTE(実質収支比率等に係る経年分析!F$47,"▲","-")),2)</f>
        <v>38.020000000000003</v>
      </c>
      <c r="C20" s="171">
        <f>ROUND(VALUE(SUBSTITUTE(実質収支比率等に係る経年分析!G$47,"▲","-")),2)</f>
        <v>35.44</v>
      </c>
      <c r="D20" s="171">
        <f>ROUND(VALUE(SUBSTITUTE(実質収支比率等に係る経年分析!H$47,"▲","-")),2)</f>
        <v>31.66</v>
      </c>
      <c r="E20" s="171">
        <f>ROUND(VALUE(SUBSTITUTE(実質収支比率等に係る経年分析!I$47,"▲","-")),2)</f>
        <v>33.369999999999997</v>
      </c>
      <c r="F20" s="171">
        <f>ROUND(VALUE(SUBSTITUTE(実質収支比率等に係る経年分析!J$47,"▲","-")),2)</f>
        <v>34.96</v>
      </c>
    </row>
    <row r="21" spans="1:11">
      <c r="A21" s="171" t="s">
        <v>56</v>
      </c>
      <c r="B21" s="171">
        <f>IF(ISNUMBER(VALUE(SUBSTITUTE(実質収支比率等に係る経年分析!F$49,"▲","-"))),ROUND(VALUE(SUBSTITUTE(実質収支比率等に係る経年分析!F$49,"▲","-")),2),NA())</f>
        <v>0.47</v>
      </c>
      <c r="C21" s="171">
        <f>IF(ISNUMBER(VALUE(SUBSTITUTE(実質収支比率等に係る経年分析!G$49,"▲","-"))),ROUND(VALUE(SUBSTITUTE(実質収支比率等に係る経年分析!G$49,"▲","-")),2),NA())</f>
        <v>-5.07</v>
      </c>
      <c r="D21" s="171">
        <f>IF(ISNUMBER(VALUE(SUBSTITUTE(実質収支比率等に係る経年分析!H$49,"▲","-"))),ROUND(VALUE(SUBSTITUTE(実質収支比率等に係る経年分析!H$49,"▲","-")),2),NA())</f>
        <v>1.23</v>
      </c>
      <c r="E21" s="171">
        <f>IF(ISNUMBER(VALUE(SUBSTITUTE(実質収支比率等に係る経年分析!I$49,"▲","-"))),ROUND(VALUE(SUBSTITUTE(実質収支比率等に係る経年分析!I$49,"▲","-")),2),NA())</f>
        <v>3.79</v>
      </c>
      <c r="F21" s="171">
        <f>IF(ISNUMBER(VALUE(SUBSTITUTE(実質収支比率等に係る経年分析!J$49,"▲","-"))),ROUND(VALUE(SUBSTITUTE(実質収支比率等に係る経年分析!J$49,"▲","-")),2),NA())</f>
        <v>2.14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公共下水道事業会計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1.34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0.45</v>
      </c>
    </row>
    <row r="31" spans="1:11">
      <c r="A31" s="172" t="str">
        <f>IF(連結実質赤字比率に係る赤字・黒字の構成分析!C$39="",NA(),連結実質赤字比率に係る赤字・黒字の構成分析!C$39)</f>
        <v>田富よし原処理センター事業特別会計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1.53</v>
      </c>
    </row>
    <row r="34" spans="1:16">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4.7699999999999996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1431</v>
      </c>
      <c r="E42" s="173"/>
      <c r="F42" s="173"/>
      <c r="G42" s="173">
        <f>'実質公債費比率（分子）の構造'!L$52</f>
        <v>1451</v>
      </c>
      <c r="H42" s="173"/>
      <c r="I42" s="173"/>
      <c r="J42" s="173">
        <f>'実質公債費比率（分子）の構造'!M$52</f>
        <v>1349</v>
      </c>
      <c r="K42" s="173"/>
      <c r="L42" s="173"/>
      <c r="M42" s="173">
        <f>'実質公債費比率（分子）の構造'!N$52</f>
        <v>1327</v>
      </c>
      <c r="N42" s="173"/>
      <c r="O42" s="173"/>
      <c r="P42" s="173">
        <f>'実質公債費比率（分子）の構造'!O$52</f>
        <v>1321</v>
      </c>
    </row>
    <row r="43" spans="1:16">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17</v>
      </c>
      <c r="C44" s="173"/>
      <c r="D44" s="173"/>
      <c r="E44" s="173">
        <f>'実質公債費比率（分子）の構造'!L$50</f>
        <v>14</v>
      </c>
      <c r="F44" s="173"/>
      <c r="G44" s="173"/>
      <c r="H44" s="173">
        <f>'実質公債費比率（分子）の構造'!M$50</f>
        <v>13</v>
      </c>
      <c r="I44" s="173"/>
      <c r="J44" s="173"/>
      <c r="K44" s="173">
        <f>'実質公債費比率（分子）の構造'!N$50</f>
        <v>12</v>
      </c>
      <c r="L44" s="173"/>
      <c r="M44" s="173"/>
      <c r="N44" s="173">
        <f>'実質公債費比率（分子）の構造'!O$50</f>
        <v>12</v>
      </c>
      <c r="O44" s="173"/>
      <c r="P44" s="173"/>
    </row>
    <row r="45" spans="1:16">
      <c r="A45" s="173" t="s">
        <v>66</v>
      </c>
      <c r="B45" s="173">
        <f>'実質公債費比率（分子）の構造'!K$49</f>
        <v>52</v>
      </c>
      <c r="C45" s="173"/>
      <c r="D45" s="173"/>
      <c r="E45" s="173">
        <f>'実質公債費比率（分子）の構造'!L$49</f>
        <v>61</v>
      </c>
      <c r="F45" s="173"/>
      <c r="G45" s="173"/>
      <c r="H45" s="173">
        <f>'実質公債費比率（分子）の構造'!M$49</f>
        <v>74</v>
      </c>
      <c r="I45" s="173"/>
      <c r="J45" s="173"/>
      <c r="K45" s="173">
        <f>'実質公債費比率（分子）の構造'!N$49</f>
        <v>75</v>
      </c>
      <c r="L45" s="173"/>
      <c r="M45" s="173"/>
      <c r="N45" s="173">
        <f>'実質公債費比率（分子）の構造'!O$49</f>
        <v>78</v>
      </c>
      <c r="O45" s="173"/>
      <c r="P45" s="173"/>
    </row>
    <row r="46" spans="1:16">
      <c r="A46" s="173" t="s">
        <v>67</v>
      </c>
      <c r="B46" s="173">
        <f>'実質公債費比率（分子）の構造'!K$48</f>
        <v>797</v>
      </c>
      <c r="C46" s="173"/>
      <c r="D46" s="173"/>
      <c r="E46" s="173">
        <f>'実質公債費比率（分子）の構造'!L$48</f>
        <v>741</v>
      </c>
      <c r="F46" s="173"/>
      <c r="G46" s="173"/>
      <c r="H46" s="173">
        <f>'実質公債費比率（分子）の構造'!M$48</f>
        <v>603</v>
      </c>
      <c r="I46" s="173"/>
      <c r="J46" s="173"/>
      <c r="K46" s="173">
        <f>'実質公債費比率（分子）の構造'!N$48</f>
        <v>485</v>
      </c>
      <c r="L46" s="173"/>
      <c r="M46" s="173"/>
      <c r="N46" s="173">
        <f>'実質公債費比率（分子）の構造'!O$48</f>
        <v>427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1237</v>
      </c>
      <c r="C49" s="173"/>
      <c r="D49" s="173"/>
      <c r="E49" s="173">
        <f>'実質公債費比率（分子）の構造'!L$45</f>
        <v>1226</v>
      </c>
      <c r="F49" s="173"/>
      <c r="G49" s="173"/>
      <c r="H49" s="173">
        <f>'実質公債費比率（分子）の構造'!M$45</f>
        <v>1259</v>
      </c>
      <c r="I49" s="173"/>
      <c r="J49" s="173"/>
      <c r="K49" s="173">
        <f>'実質公債費比率（分子）の構造'!N$45</f>
        <v>1272</v>
      </c>
      <c r="L49" s="173"/>
      <c r="M49" s="173"/>
      <c r="N49" s="173">
        <f>'実質公債費比率（分子）の構造'!O$45</f>
        <v>1320</v>
      </c>
      <c r="O49" s="173"/>
      <c r="P49" s="173"/>
    </row>
    <row r="50" spans="1:16">
      <c r="A50" s="173" t="s">
        <v>71</v>
      </c>
      <c r="B50" s="173" t="e">
        <f>NA()</f>
        <v>#N/A</v>
      </c>
      <c r="C50" s="173">
        <f>IF(ISNUMBER('実質公債費比率（分子）の構造'!K$53),'実質公債費比率（分子）の構造'!K$53,NA())</f>
        <v>672</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600</v>
      </c>
      <c r="J50" s="173" t="e">
        <f>NA()</f>
        <v>#N/A</v>
      </c>
      <c r="K50" s="173" t="e">
        <f>NA()</f>
        <v>#N/A</v>
      </c>
      <c r="L50" s="173">
        <f>IF(ISNUMBER('実質公債費比率（分子）の構造'!N$53),'実質公債費比率（分子）の構造'!N$53,NA())</f>
        <v>517</v>
      </c>
      <c r="M50" s="173" t="e">
        <f>NA()</f>
        <v>#N/A</v>
      </c>
      <c r="N50" s="173" t="e">
        <f>NA()</f>
        <v>#N/A</v>
      </c>
      <c r="O50" s="173">
        <f>IF(ISNUMBER('実質公債費比率（分子）の構造'!O$53),'実質公債費比率（分子）の構造'!O$53,NA())</f>
        <v>516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16280</v>
      </c>
      <c r="E56" s="172"/>
      <c r="F56" s="172"/>
      <c r="G56" s="172">
        <f>'将来負担比率（分子）の構造'!J$52</f>
        <v>17673</v>
      </c>
      <c r="H56" s="172"/>
      <c r="I56" s="172"/>
      <c r="J56" s="172">
        <f>'将来負担比率（分子）の構造'!K$52</f>
        <v>17933</v>
      </c>
      <c r="K56" s="172"/>
      <c r="L56" s="172"/>
      <c r="M56" s="172">
        <f>'将来負担比率（分子）の構造'!L$52</f>
        <v>17560</v>
      </c>
      <c r="N56" s="172"/>
      <c r="O56" s="172"/>
      <c r="P56" s="172">
        <f>'将来負担比率（分子）の構造'!M$52</f>
        <v>17262</v>
      </c>
    </row>
    <row r="57" spans="1:16">
      <c r="A57" s="172" t="s">
        <v>42</v>
      </c>
      <c r="B57" s="172"/>
      <c r="C57" s="172"/>
      <c r="D57" s="172">
        <f>'将来負担比率（分子）の構造'!I$51</f>
        <v>130</v>
      </c>
      <c r="E57" s="172"/>
      <c r="F57" s="172"/>
      <c r="G57" s="172">
        <f>'将来負担比率（分子）の構造'!J$51</f>
        <v>206</v>
      </c>
      <c r="H57" s="172"/>
      <c r="I57" s="172"/>
      <c r="J57" s="172">
        <f>'将来負担比率（分子）の構造'!K$51</f>
        <v>266</v>
      </c>
      <c r="K57" s="172"/>
      <c r="L57" s="172"/>
      <c r="M57" s="172">
        <f>'将来負担比率（分子）の構造'!L$51</f>
        <v>233</v>
      </c>
      <c r="N57" s="172"/>
      <c r="O57" s="172"/>
      <c r="P57" s="172">
        <f>'将来負担比率（分子）の構造'!M$51</f>
        <v>420</v>
      </c>
    </row>
    <row r="58" spans="1:16">
      <c r="A58" s="172" t="s">
        <v>41</v>
      </c>
      <c r="B58" s="172"/>
      <c r="C58" s="172"/>
      <c r="D58" s="172">
        <f>'将来負担比率（分子）の構造'!I$50</f>
        <v>5540</v>
      </c>
      <c r="E58" s="172"/>
      <c r="F58" s="172"/>
      <c r="G58" s="172">
        <f>'将来負担比率（分子）の構造'!J$50</f>
        <v>5571</v>
      </c>
      <c r="H58" s="172"/>
      <c r="I58" s="172"/>
      <c r="J58" s="172">
        <f>'将来負担比率（分子）の構造'!K$50</f>
        <v>5423</v>
      </c>
      <c r="K58" s="172"/>
      <c r="L58" s="172"/>
      <c r="M58" s="172">
        <f>'将来負担比率（分子）の構造'!L$50</f>
        <v>6077</v>
      </c>
      <c r="N58" s="172"/>
      <c r="O58" s="172"/>
      <c r="P58" s="172">
        <f>'将来負担比率（分子）の構造'!M$50</f>
        <v>7449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7</v>
      </c>
      <c r="C61" s="172"/>
      <c r="D61" s="172"/>
      <c r="E61" s="172">
        <f>'将来負担比率（分子）の構造'!J$46</f>
        <v>5</v>
      </c>
      <c r="F61" s="172"/>
      <c r="G61" s="172"/>
      <c r="H61" s="172">
        <f>'将来負担比率（分子）の構造'!K$46</f>
        <v>4</v>
      </c>
      <c r="I61" s="172"/>
      <c r="J61" s="172"/>
      <c r="K61" s="172">
        <f>'将来負担比率（分子）の構造'!L$46</f>
        <v>3</v>
      </c>
      <c r="L61" s="172"/>
      <c r="M61" s="172"/>
      <c r="N61" s="172">
        <f>'将来負担比率（分子）の構造'!M$46</f>
        <v>2</v>
      </c>
      <c r="O61" s="172"/>
      <c r="P61" s="172"/>
    </row>
    <row r="62" spans="1:16">
      <c r="A62" s="172" t="s">
        <v>35</v>
      </c>
      <c r="B62" s="172">
        <f>'将来負担比率（分子）の構造'!I$45</f>
        <v>622</v>
      </c>
      <c r="C62" s="172"/>
      <c r="D62" s="172"/>
      <c r="E62" s="172">
        <f>'将来負担比率（分子）の構造'!J$45</f>
        <v>575</v>
      </c>
      <c r="F62" s="172"/>
      <c r="G62" s="172"/>
      <c r="H62" s="172">
        <f>'将来負担比率（分子）の構造'!K$45</f>
        <v>700</v>
      </c>
      <c r="I62" s="172"/>
      <c r="J62" s="172"/>
      <c r="K62" s="172">
        <f>'将来負担比率（分子）の構造'!L$45</f>
        <v>712</v>
      </c>
      <c r="L62" s="172"/>
      <c r="M62" s="172"/>
      <c r="N62" s="172">
        <f>'将来負担比率（分子）の構造'!M$45</f>
        <v>725</v>
      </c>
      <c r="O62" s="172"/>
      <c r="P62" s="172"/>
    </row>
    <row r="63" spans="1:16">
      <c r="A63" s="172" t="s">
        <v>34</v>
      </c>
      <c r="B63" s="172">
        <f>'将来負担比率（分子）の構造'!I$44</f>
        <v>675</v>
      </c>
      <c r="C63" s="172"/>
      <c r="D63" s="172"/>
      <c r="E63" s="172">
        <f>'将来負担比率（分子）の構造'!J$44</f>
        <v>704</v>
      </c>
      <c r="F63" s="172"/>
      <c r="G63" s="172"/>
      <c r="H63" s="172">
        <f>'将来負担比率（分子）の構造'!K$44</f>
        <v>668</v>
      </c>
      <c r="I63" s="172"/>
      <c r="J63" s="172"/>
      <c r="K63" s="172">
        <f>'将来負担比率（分子）の構造'!L$44</f>
        <v>612</v>
      </c>
      <c r="L63" s="172"/>
      <c r="M63" s="172"/>
      <c r="N63" s="172">
        <f>'将来負担比率（分子）の構造'!M$44</f>
        <v>582</v>
      </c>
      <c r="O63" s="172"/>
      <c r="P63" s="172"/>
    </row>
    <row r="64" spans="1:16">
      <c r="A64" s="172" t="s">
        <v>33</v>
      </c>
      <c r="B64" s="172">
        <f>'将来負担比率（分子）の構造'!I$43</f>
        <v>8025</v>
      </c>
      <c r="C64" s="172"/>
      <c r="D64" s="172"/>
      <c r="E64" s="172">
        <f>'将来負担比率（分子）の構造'!J$43</f>
        <v>7763</v>
      </c>
      <c r="F64" s="172"/>
      <c r="G64" s="172"/>
      <c r="H64" s="172">
        <f>'将来負担比率（分子）の構造'!K$43</f>
        <v>7315</v>
      </c>
      <c r="I64" s="172"/>
      <c r="J64" s="172"/>
      <c r="K64" s="172">
        <f>'将来負担比率（分子）の構造'!L$43</f>
        <v>6804</v>
      </c>
      <c r="L64" s="172"/>
      <c r="M64" s="172"/>
      <c r="N64" s="172">
        <f>'将来負担比率（分子）の構造'!M$43</f>
        <v>6216</v>
      </c>
      <c r="O64" s="172"/>
      <c r="P64" s="172"/>
    </row>
    <row r="65" spans="1:16">
      <c r="A65" s="172" t="s">
        <v>32</v>
      </c>
      <c r="B65" s="172">
        <f>'将来負担比率（分子）の構造'!I$42</f>
        <v>171</v>
      </c>
      <c r="C65" s="172"/>
      <c r="D65" s="172"/>
      <c r="E65" s="172">
        <f>'将来負担比率（分子）の構造'!J$42</f>
        <v>157</v>
      </c>
      <c r="F65" s="172"/>
      <c r="G65" s="172"/>
      <c r="H65" s="172">
        <f>'将来負担比率（分子）の構造'!K$42</f>
        <v>145</v>
      </c>
      <c r="I65" s="172"/>
      <c r="J65" s="172"/>
      <c r="K65" s="172">
        <f>'将来負担比率（分子）の構造'!L$42</f>
        <v>133</v>
      </c>
      <c r="L65" s="172"/>
      <c r="M65" s="172"/>
      <c r="N65" s="172">
        <f>'将来負担比率（分子）の構造'!M$42</f>
        <v>122</v>
      </c>
      <c r="O65" s="172"/>
      <c r="P65" s="172"/>
    </row>
    <row r="66" spans="1:16">
      <c r="A66" s="172" t="s">
        <v>31</v>
      </c>
      <c r="B66" s="172">
        <f>'将来負担比率（分子）の構造'!I$41</f>
        <v>13914</v>
      </c>
      <c r="C66" s="172"/>
      <c r="D66" s="172"/>
      <c r="E66" s="172">
        <f>'将来負担比率（分子）の構造'!J$41</f>
        <v>16301</v>
      </c>
      <c r="F66" s="172"/>
      <c r="G66" s="172"/>
      <c r="H66" s="172">
        <f>'将来負担比率（分子）の構造'!K$41</f>
        <v>17068</v>
      </c>
      <c r="I66" s="172"/>
      <c r="J66" s="172"/>
      <c r="K66" s="172">
        <f>'将来負担比率（分子）の構造'!L$41</f>
        <v>17274</v>
      </c>
      <c r="L66" s="172"/>
      <c r="M66" s="172"/>
      <c r="N66" s="172">
        <f>'将来負担比率（分子）の構造'!M$41</f>
        <v>17146</v>
      </c>
      <c r="O66" s="172"/>
      <c r="P66" s="172"/>
    </row>
    <row r="67" spans="1:16">
      <c r="A67" s="172" t="s">
        <v>75</v>
      </c>
      <c r="B67" s="172" t="e">
        <f>NA()</f>
        <v>#N/A</v>
      </c>
      <c r="C67" s="172">
        <f>IF(ISNUMBER('将来負担比率（分子）の構造'!I$53), IF('将来負担比率（分子）の構造'!I$53 &lt; 0, 0, '将来負担比率（分子）の構造'!I$53), NA())</f>
        <v>1463</v>
      </c>
      <c r="D67" s="172" t="e">
        <f>NA()</f>
        <v>#N/A</v>
      </c>
      <c r="E67" s="172" t="e">
        <f>NA()</f>
        <v>#N/A</v>
      </c>
      <c r="F67" s="172">
        <f>IF(ISNUMBER('将来負担比率（分子）の構造'!J$53), IF('将来負担比率（分子）の構造'!J$53 &lt; 0, 0, '将来負担比率（分子）の構造'!J$53), NA())</f>
        <v>2054</v>
      </c>
      <c r="G67" s="172" t="e">
        <f>NA()</f>
        <v>#N/A</v>
      </c>
      <c r="H67" s="172" t="e">
        <f>NA()</f>
        <v>#N/A</v>
      </c>
      <c r="I67" s="172">
        <f>IF(ISNUMBER('将来負担比率（分子）の構造'!K$53), IF('将来負担比率（分子）の構造'!K$53 &lt; 0, 0, '将来負担比率（分子）の構造'!K$53), NA())</f>
        <v>2278</v>
      </c>
      <c r="J67" s="172" t="e">
        <f>NA()</f>
        <v>#N/A</v>
      </c>
      <c r="K67" s="172" t="e">
        <f>NA()</f>
        <v>#N/A</v>
      </c>
      <c r="L67" s="172">
        <f>IF(ISNUMBER('将来負担比率（分子）の構造'!L$53), IF('将来負担比率（分子）の構造'!L$53 &lt; 0, 0, '将来負担比率（分子）の構造'!L$53), NA())</f>
        <v>1667</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2593</v>
      </c>
      <c r="C72" s="176">
        <f>基金残高に係る経年分析!G55</f>
        <v>2784</v>
      </c>
      <c r="D72" s="176">
        <f>基金残高に係る経年分析!H55</f>
        <v>3045</v>
      </c>
    </row>
    <row r="73" spans="1:16">
      <c r="A73" s="175" t="s">
        <v>78</v>
      </c>
      <c r="B73" s="176">
        <f>基金残高に係る経年分析!F56</f>
        <v>396</v>
      </c>
      <c r="C73" s="176">
        <f>基金残高に係る経年分析!G56</f>
        <v>396</v>
      </c>
      <c r="D73" s="176">
        <f>基金残高に係る経年分析!H56</f>
        <v>396</v>
      </c>
    </row>
    <row r="74" spans="1:16">
      <c r="A74" s="175" t="s">
        <v>79</v>
      </c>
      <c r="B74" s="176">
        <f>基金残高に係る経年分析!F57</f>
        <v>3347</v>
      </c>
      <c r="C74" s="176">
        <f>基金残高に係る経年分析!G57</f>
        <v>3701</v>
      </c>
      <c r="D74" s="176">
        <f>基金残高に係る経年分析!H57</f>
        <v>4632</v>
      </c>
    </row>
  </sheetData>
  <sheetProtection algorithmName="SHA-512" hashValue="ovf7ZvVH3f48QYGAGm1d0T8Bve+qoBW1mXCC/rFBA5pAcl5HjM1M8st+z28qky2yKCxRhhQePIkMcjdCyfNQ+Q==" saltValue="yiZQv2wnwltZH7QKbmF9+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219</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9" t="s">
        <v>226</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c r="B5" s="743" t="s">
        <v>227</v>
      </c>
      <c r="C5" s="744"/>
      <c r="D5" s="744"/>
      <c r="E5" s="744"/>
      <c r="F5" s="744"/>
      <c r="G5" s="744"/>
      <c r="H5" s="744"/>
      <c r="I5" s="744"/>
      <c r="J5" s="744"/>
      <c r="K5" s="744"/>
      <c r="L5" s="744"/>
      <c r="M5" s="744"/>
      <c r="N5" s="744"/>
      <c r="O5" s="744"/>
      <c r="P5" s="744"/>
      <c r="Q5" s="745"/>
      <c r="R5" s="717">
        <v>4774744</v>
      </c>
      <c r="S5" s="718"/>
      <c r="T5" s="718"/>
      <c r="U5" s="718"/>
      <c r="V5" s="718"/>
      <c r="W5" s="718"/>
      <c r="X5" s="718"/>
      <c r="Y5" s="761"/>
      <c r="Z5" s="779">
        <v>26.5</v>
      </c>
      <c r="AA5" s="779"/>
      <c r="AB5" s="779"/>
      <c r="AC5" s="779"/>
      <c r="AD5" s="780">
        <v>4774744</v>
      </c>
      <c r="AE5" s="780"/>
      <c r="AF5" s="780"/>
      <c r="AG5" s="780"/>
      <c r="AH5" s="780"/>
      <c r="AI5" s="780"/>
      <c r="AJ5" s="780"/>
      <c r="AK5" s="780"/>
      <c r="AL5" s="762">
        <v>56.7</v>
      </c>
      <c r="AM5" s="737"/>
      <c r="AN5" s="737"/>
      <c r="AO5" s="763"/>
      <c r="AP5" s="743" t="s">
        <v>228</v>
      </c>
      <c r="AQ5" s="744"/>
      <c r="AR5" s="744"/>
      <c r="AS5" s="744"/>
      <c r="AT5" s="744"/>
      <c r="AU5" s="744"/>
      <c r="AV5" s="744"/>
      <c r="AW5" s="744"/>
      <c r="AX5" s="744"/>
      <c r="AY5" s="744"/>
      <c r="AZ5" s="744"/>
      <c r="BA5" s="744"/>
      <c r="BB5" s="744"/>
      <c r="BC5" s="744"/>
      <c r="BD5" s="744"/>
      <c r="BE5" s="744"/>
      <c r="BF5" s="745"/>
      <c r="BG5" s="672">
        <v>4774744</v>
      </c>
      <c r="BH5" s="642"/>
      <c r="BI5" s="642"/>
      <c r="BJ5" s="642"/>
      <c r="BK5" s="642"/>
      <c r="BL5" s="642"/>
      <c r="BM5" s="642"/>
      <c r="BN5" s="643"/>
      <c r="BO5" s="691">
        <v>100</v>
      </c>
      <c r="BP5" s="691"/>
      <c r="BQ5" s="691"/>
      <c r="BR5" s="691"/>
      <c r="BS5" s="692" t="s">
        <v>128</v>
      </c>
      <c r="BT5" s="692"/>
      <c r="BU5" s="692"/>
      <c r="BV5" s="692"/>
      <c r="BW5" s="692"/>
      <c r="BX5" s="692"/>
      <c r="BY5" s="692"/>
      <c r="BZ5" s="692"/>
      <c r="CA5" s="692"/>
      <c r="CB5" s="742"/>
      <c r="CD5" s="769" t="s">
        <v>223</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221</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c r="B6" s="651" t="s">
        <v>232</v>
      </c>
      <c r="C6" s="652"/>
      <c r="D6" s="652"/>
      <c r="E6" s="652"/>
      <c r="F6" s="652"/>
      <c r="G6" s="652"/>
      <c r="H6" s="652"/>
      <c r="I6" s="652"/>
      <c r="J6" s="652"/>
      <c r="K6" s="652"/>
      <c r="L6" s="652"/>
      <c r="M6" s="652"/>
      <c r="N6" s="652"/>
      <c r="O6" s="652"/>
      <c r="P6" s="652"/>
      <c r="Q6" s="653"/>
      <c r="R6" s="672">
        <v>121732</v>
      </c>
      <c r="S6" s="642"/>
      <c r="T6" s="642"/>
      <c r="U6" s="642"/>
      <c r="V6" s="642"/>
      <c r="W6" s="642"/>
      <c r="X6" s="642"/>
      <c r="Y6" s="643"/>
      <c r="Z6" s="691">
        <v>0.7</v>
      </c>
      <c r="AA6" s="691"/>
      <c r="AB6" s="691"/>
      <c r="AC6" s="691"/>
      <c r="AD6" s="692">
        <v>121732</v>
      </c>
      <c r="AE6" s="692"/>
      <c r="AF6" s="692"/>
      <c r="AG6" s="692"/>
      <c r="AH6" s="692"/>
      <c r="AI6" s="692"/>
      <c r="AJ6" s="692"/>
      <c r="AK6" s="692"/>
      <c r="AL6" s="673">
        <v>1.4</v>
      </c>
      <c r="AM6" s="676"/>
      <c r="AN6" s="676"/>
      <c r="AO6" s="693"/>
      <c r="AP6" s="651" t="s">
        <v>233</v>
      </c>
      <c r="AQ6" s="652"/>
      <c r="AR6" s="652"/>
      <c r="AS6" s="652"/>
      <c r="AT6" s="652"/>
      <c r="AU6" s="652"/>
      <c r="AV6" s="652"/>
      <c r="AW6" s="652"/>
      <c r="AX6" s="652"/>
      <c r="AY6" s="652"/>
      <c r="AZ6" s="652"/>
      <c r="BA6" s="652"/>
      <c r="BB6" s="652"/>
      <c r="BC6" s="652"/>
      <c r="BD6" s="652"/>
      <c r="BE6" s="652"/>
      <c r="BF6" s="653"/>
      <c r="BG6" s="672">
        <v>4774744</v>
      </c>
      <c r="BH6" s="642"/>
      <c r="BI6" s="642"/>
      <c r="BJ6" s="642"/>
      <c r="BK6" s="642"/>
      <c r="BL6" s="642"/>
      <c r="BM6" s="642"/>
      <c r="BN6" s="643"/>
      <c r="BO6" s="691">
        <v>100</v>
      </c>
      <c r="BP6" s="691"/>
      <c r="BQ6" s="691"/>
      <c r="BR6" s="691"/>
      <c r="BS6" s="692" t="s">
        <v>128</v>
      </c>
      <c r="BT6" s="692"/>
      <c r="BU6" s="692"/>
      <c r="BV6" s="692"/>
      <c r="BW6" s="692"/>
      <c r="BX6" s="692"/>
      <c r="BY6" s="692"/>
      <c r="BZ6" s="692"/>
      <c r="CA6" s="692"/>
      <c r="CB6" s="742"/>
      <c r="CD6" s="720" t="s">
        <v>234</v>
      </c>
      <c r="CE6" s="721"/>
      <c r="CF6" s="721"/>
      <c r="CG6" s="721"/>
      <c r="CH6" s="721"/>
      <c r="CI6" s="721"/>
      <c r="CJ6" s="721"/>
      <c r="CK6" s="721"/>
      <c r="CL6" s="721"/>
      <c r="CM6" s="721"/>
      <c r="CN6" s="721"/>
      <c r="CO6" s="721"/>
      <c r="CP6" s="721"/>
      <c r="CQ6" s="722"/>
      <c r="CR6" s="672">
        <v>135276</v>
      </c>
      <c r="CS6" s="642"/>
      <c r="CT6" s="642"/>
      <c r="CU6" s="642"/>
      <c r="CV6" s="642"/>
      <c r="CW6" s="642"/>
      <c r="CX6" s="642"/>
      <c r="CY6" s="643"/>
      <c r="CZ6" s="762">
        <v>0.8</v>
      </c>
      <c r="DA6" s="737"/>
      <c r="DB6" s="737"/>
      <c r="DC6" s="765"/>
      <c r="DD6" s="641" t="s">
        <v>128</v>
      </c>
      <c r="DE6" s="642"/>
      <c r="DF6" s="642"/>
      <c r="DG6" s="642"/>
      <c r="DH6" s="642"/>
      <c r="DI6" s="642"/>
      <c r="DJ6" s="642"/>
      <c r="DK6" s="642"/>
      <c r="DL6" s="642"/>
      <c r="DM6" s="642"/>
      <c r="DN6" s="642"/>
      <c r="DO6" s="642"/>
      <c r="DP6" s="643"/>
      <c r="DQ6" s="641">
        <v>134361</v>
      </c>
      <c r="DR6" s="642"/>
      <c r="DS6" s="642"/>
      <c r="DT6" s="642"/>
      <c r="DU6" s="642"/>
      <c r="DV6" s="642"/>
      <c r="DW6" s="642"/>
      <c r="DX6" s="642"/>
      <c r="DY6" s="642"/>
      <c r="DZ6" s="642"/>
      <c r="EA6" s="642"/>
      <c r="EB6" s="642"/>
      <c r="EC6" s="704"/>
    </row>
    <row r="7" spans="2:143" ht="11.25" customHeight="1">
      <c r="B7" s="651" t="s">
        <v>235</v>
      </c>
      <c r="C7" s="652"/>
      <c r="D7" s="652"/>
      <c r="E7" s="652"/>
      <c r="F7" s="652"/>
      <c r="G7" s="652"/>
      <c r="H7" s="652"/>
      <c r="I7" s="652"/>
      <c r="J7" s="652"/>
      <c r="K7" s="652"/>
      <c r="L7" s="652"/>
      <c r="M7" s="652"/>
      <c r="N7" s="652"/>
      <c r="O7" s="652"/>
      <c r="P7" s="652"/>
      <c r="Q7" s="653"/>
      <c r="R7" s="672">
        <v>3166</v>
      </c>
      <c r="S7" s="642"/>
      <c r="T7" s="642"/>
      <c r="U7" s="642"/>
      <c r="V7" s="642"/>
      <c r="W7" s="642"/>
      <c r="X7" s="642"/>
      <c r="Y7" s="643"/>
      <c r="Z7" s="691">
        <v>0</v>
      </c>
      <c r="AA7" s="691"/>
      <c r="AB7" s="691"/>
      <c r="AC7" s="691"/>
      <c r="AD7" s="692">
        <v>3166</v>
      </c>
      <c r="AE7" s="692"/>
      <c r="AF7" s="692"/>
      <c r="AG7" s="692"/>
      <c r="AH7" s="692"/>
      <c r="AI7" s="692"/>
      <c r="AJ7" s="692"/>
      <c r="AK7" s="692"/>
      <c r="AL7" s="673">
        <v>0</v>
      </c>
      <c r="AM7" s="676"/>
      <c r="AN7" s="676"/>
      <c r="AO7" s="693"/>
      <c r="AP7" s="651" t="s">
        <v>236</v>
      </c>
      <c r="AQ7" s="652"/>
      <c r="AR7" s="652"/>
      <c r="AS7" s="652"/>
      <c r="AT7" s="652"/>
      <c r="AU7" s="652"/>
      <c r="AV7" s="652"/>
      <c r="AW7" s="652"/>
      <c r="AX7" s="652"/>
      <c r="AY7" s="652"/>
      <c r="AZ7" s="652"/>
      <c r="BA7" s="652"/>
      <c r="BB7" s="652"/>
      <c r="BC7" s="652"/>
      <c r="BD7" s="652"/>
      <c r="BE7" s="652"/>
      <c r="BF7" s="653"/>
      <c r="BG7" s="672">
        <v>2106746</v>
      </c>
      <c r="BH7" s="642"/>
      <c r="BI7" s="642"/>
      <c r="BJ7" s="642"/>
      <c r="BK7" s="642"/>
      <c r="BL7" s="642"/>
      <c r="BM7" s="642"/>
      <c r="BN7" s="643"/>
      <c r="BO7" s="691">
        <v>44.1</v>
      </c>
      <c r="BP7" s="691"/>
      <c r="BQ7" s="691"/>
      <c r="BR7" s="691"/>
      <c r="BS7" s="692" t="s">
        <v>128</v>
      </c>
      <c r="BT7" s="692"/>
      <c r="BU7" s="692"/>
      <c r="BV7" s="692"/>
      <c r="BW7" s="692"/>
      <c r="BX7" s="692"/>
      <c r="BY7" s="692"/>
      <c r="BZ7" s="692"/>
      <c r="CA7" s="692"/>
      <c r="CB7" s="742"/>
      <c r="CD7" s="701" t="s">
        <v>237</v>
      </c>
      <c r="CE7" s="702"/>
      <c r="CF7" s="702"/>
      <c r="CG7" s="702"/>
      <c r="CH7" s="702"/>
      <c r="CI7" s="702"/>
      <c r="CJ7" s="702"/>
      <c r="CK7" s="702"/>
      <c r="CL7" s="702"/>
      <c r="CM7" s="702"/>
      <c r="CN7" s="702"/>
      <c r="CO7" s="702"/>
      <c r="CP7" s="702"/>
      <c r="CQ7" s="703"/>
      <c r="CR7" s="672">
        <v>2869104</v>
      </c>
      <c r="CS7" s="642"/>
      <c r="CT7" s="642"/>
      <c r="CU7" s="642"/>
      <c r="CV7" s="642"/>
      <c r="CW7" s="642"/>
      <c r="CX7" s="642"/>
      <c r="CY7" s="643"/>
      <c r="CZ7" s="691">
        <v>17.600000000000001</v>
      </c>
      <c r="DA7" s="691"/>
      <c r="DB7" s="691"/>
      <c r="DC7" s="691"/>
      <c r="DD7" s="641">
        <v>28344</v>
      </c>
      <c r="DE7" s="642"/>
      <c r="DF7" s="642"/>
      <c r="DG7" s="642"/>
      <c r="DH7" s="642"/>
      <c r="DI7" s="642"/>
      <c r="DJ7" s="642"/>
      <c r="DK7" s="642"/>
      <c r="DL7" s="642"/>
      <c r="DM7" s="642"/>
      <c r="DN7" s="642"/>
      <c r="DO7" s="642"/>
      <c r="DP7" s="643"/>
      <c r="DQ7" s="641">
        <v>2074841</v>
      </c>
      <c r="DR7" s="642"/>
      <c r="DS7" s="642"/>
      <c r="DT7" s="642"/>
      <c r="DU7" s="642"/>
      <c r="DV7" s="642"/>
      <c r="DW7" s="642"/>
      <c r="DX7" s="642"/>
      <c r="DY7" s="642"/>
      <c r="DZ7" s="642"/>
      <c r="EA7" s="642"/>
      <c r="EB7" s="642"/>
      <c r="EC7" s="704"/>
    </row>
    <row r="8" spans="2:143" ht="11.25" customHeight="1">
      <c r="B8" s="651" t="s">
        <v>238</v>
      </c>
      <c r="C8" s="652"/>
      <c r="D8" s="652"/>
      <c r="E8" s="652"/>
      <c r="F8" s="652"/>
      <c r="G8" s="652"/>
      <c r="H8" s="652"/>
      <c r="I8" s="652"/>
      <c r="J8" s="652"/>
      <c r="K8" s="652"/>
      <c r="L8" s="652"/>
      <c r="M8" s="652"/>
      <c r="N8" s="652"/>
      <c r="O8" s="652"/>
      <c r="P8" s="652"/>
      <c r="Q8" s="653"/>
      <c r="R8" s="672">
        <v>22495</v>
      </c>
      <c r="S8" s="642"/>
      <c r="T8" s="642"/>
      <c r="U8" s="642"/>
      <c r="V8" s="642"/>
      <c r="W8" s="642"/>
      <c r="X8" s="642"/>
      <c r="Y8" s="643"/>
      <c r="Z8" s="691">
        <v>0.1</v>
      </c>
      <c r="AA8" s="691"/>
      <c r="AB8" s="691"/>
      <c r="AC8" s="691"/>
      <c r="AD8" s="692">
        <v>22495</v>
      </c>
      <c r="AE8" s="692"/>
      <c r="AF8" s="692"/>
      <c r="AG8" s="692"/>
      <c r="AH8" s="692"/>
      <c r="AI8" s="692"/>
      <c r="AJ8" s="692"/>
      <c r="AK8" s="692"/>
      <c r="AL8" s="673">
        <v>0.3</v>
      </c>
      <c r="AM8" s="676"/>
      <c r="AN8" s="676"/>
      <c r="AO8" s="693"/>
      <c r="AP8" s="651" t="s">
        <v>239</v>
      </c>
      <c r="AQ8" s="652"/>
      <c r="AR8" s="652"/>
      <c r="AS8" s="652"/>
      <c r="AT8" s="652"/>
      <c r="AU8" s="652"/>
      <c r="AV8" s="652"/>
      <c r="AW8" s="652"/>
      <c r="AX8" s="652"/>
      <c r="AY8" s="652"/>
      <c r="AZ8" s="652"/>
      <c r="BA8" s="652"/>
      <c r="BB8" s="652"/>
      <c r="BC8" s="652"/>
      <c r="BD8" s="652"/>
      <c r="BE8" s="652"/>
      <c r="BF8" s="653"/>
      <c r="BG8" s="672">
        <v>58496</v>
      </c>
      <c r="BH8" s="642"/>
      <c r="BI8" s="642"/>
      <c r="BJ8" s="642"/>
      <c r="BK8" s="642"/>
      <c r="BL8" s="642"/>
      <c r="BM8" s="642"/>
      <c r="BN8" s="643"/>
      <c r="BO8" s="691">
        <v>1.2</v>
      </c>
      <c r="BP8" s="691"/>
      <c r="BQ8" s="691"/>
      <c r="BR8" s="691"/>
      <c r="BS8" s="692" t="s">
        <v>128</v>
      </c>
      <c r="BT8" s="692"/>
      <c r="BU8" s="692"/>
      <c r="BV8" s="692"/>
      <c r="BW8" s="692"/>
      <c r="BX8" s="692"/>
      <c r="BY8" s="692"/>
      <c r="BZ8" s="692"/>
      <c r="CA8" s="692"/>
      <c r="CB8" s="742"/>
      <c r="CD8" s="701" t="s">
        <v>240</v>
      </c>
      <c r="CE8" s="702"/>
      <c r="CF8" s="702"/>
      <c r="CG8" s="702"/>
      <c r="CH8" s="702"/>
      <c r="CI8" s="702"/>
      <c r="CJ8" s="702"/>
      <c r="CK8" s="702"/>
      <c r="CL8" s="702"/>
      <c r="CM8" s="702"/>
      <c r="CN8" s="702"/>
      <c r="CO8" s="702"/>
      <c r="CP8" s="702"/>
      <c r="CQ8" s="703"/>
      <c r="CR8" s="672">
        <v>5191572</v>
      </c>
      <c r="CS8" s="642"/>
      <c r="CT8" s="642"/>
      <c r="CU8" s="642"/>
      <c r="CV8" s="642"/>
      <c r="CW8" s="642"/>
      <c r="CX8" s="642"/>
      <c r="CY8" s="643"/>
      <c r="CZ8" s="691">
        <v>31.8</v>
      </c>
      <c r="DA8" s="691"/>
      <c r="DB8" s="691"/>
      <c r="DC8" s="691"/>
      <c r="DD8" s="641">
        <v>443513</v>
      </c>
      <c r="DE8" s="642"/>
      <c r="DF8" s="642"/>
      <c r="DG8" s="642"/>
      <c r="DH8" s="642"/>
      <c r="DI8" s="642"/>
      <c r="DJ8" s="642"/>
      <c r="DK8" s="642"/>
      <c r="DL8" s="642"/>
      <c r="DM8" s="642"/>
      <c r="DN8" s="642"/>
      <c r="DO8" s="642"/>
      <c r="DP8" s="643"/>
      <c r="DQ8" s="641">
        <v>2143732</v>
      </c>
      <c r="DR8" s="642"/>
      <c r="DS8" s="642"/>
      <c r="DT8" s="642"/>
      <c r="DU8" s="642"/>
      <c r="DV8" s="642"/>
      <c r="DW8" s="642"/>
      <c r="DX8" s="642"/>
      <c r="DY8" s="642"/>
      <c r="DZ8" s="642"/>
      <c r="EA8" s="642"/>
      <c r="EB8" s="642"/>
      <c r="EC8" s="704"/>
    </row>
    <row r="9" spans="2:143" ht="11.25" customHeight="1">
      <c r="B9" s="651" t="s">
        <v>241</v>
      </c>
      <c r="C9" s="652"/>
      <c r="D9" s="652"/>
      <c r="E9" s="652"/>
      <c r="F9" s="652"/>
      <c r="G9" s="652"/>
      <c r="H9" s="652"/>
      <c r="I9" s="652"/>
      <c r="J9" s="652"/>
      <c r="K9" s="652"/>
      <c r="L9" s="652"/>
      <c r="M9" s="652"/>
      <c r="N9" s="652"/>
      <c r="O9" s="652"/>
      <c r="P9" s="652"/>
      <c r="Q9" s="653"/>
      <c r="R9" s="672">
        <v>29203</v>
      </c>
      <c r="S9" s="642"/>
      <c r="T9" s="642"/>
      <c r="U9" s="642"/>
      <c r="V9" s="642"/>
      <c r="W9" s="642"/>
      <c r="X9" s="642"/>
      <c r="Y9" s="643"/>
      <c r="Z9" s="691">
        <v>0.2</v>
      </c>
      <c r="AA9" s="691"/>
      <c r="AB9" s="691"/>
      <c r="AC9" s="691"/>
      <c r="AD9" s="692">
        <v>29203</v>
      </c>
      <c r="AE9" s="692"/>
      <c r="AF9" s="692"/>
      <c r="AG9" s="692"/>
      <c r="AH9" s="692"/>
      <c r="AI9" s="692"/>
      <c r="AJ9" s="692"/>
      <c r="AK9" s="692"/>
      <c r="AL9" s="673">
        <v>0.3</v>
      </c>
      <c r="AM9" s="676"/>
      <c r="AN9" s="676"/>
      <c r="AO9" s="693"/>
      <c r="AP9" s="651" t="s">
        <v>242</v>
      </c>
      <c r="AQ9" s="652"/>
      <c r="AR9" s="652"/>
      <c r="AS9" s="652"/>
      <c r="AT9" s="652"/>
      <c r="AU9" s="652"/>
      <c r="AV9" s="652"/>
      <c r="AW9" s="652"/>
      <c r="AX9" s="652"/>
      <c r="AY9" s="652"/>
      <c r="AZ9" s="652"/>
      <c r="BA9" s="652"/>
      <c r="BB9" s="652"/>
      <c r="BC9" s="652"/>
      <c r="BD9" s="652"/>
      <c r="BE9" s="652"/>
      <c r="BF9" s="653"/>
      <c r="BG9" s="672">
        <v>1685713</v>
      </c>
      <c r="BH9" s="642"/>
      <c r="BI9" s="642"/>
      <c r="BJ9" s="642"/>
      <c r="BK9" s="642"/>
      <c r="BL9" s="642"/>
      <c r="BM9" s="642"/>
      <c r="BN9" s="643"/>
      <c r="BO9" s="691">
        <v>35.299999999999997</v>
      </c>
      <c r="BP9" s="691"/>
      <c r="BQ9" s="691"/>
      <c r="BR9" s="691"/>
      <c r="BS9" s="692" t="s">
        <v>128</v>
      </c>
      <c r="BT9" s="692"/>
      <c r="BU9" s="692"/>
      <c r="BV9" s="692"/>
      <c r="BW9" s="692"/>
      <c r="BX9" s="692"/>
      <c r="BY9" s="692"/>
      <c r="BZ9" s="692"/>
      <c r="CA9" s="692"/>
      <c r="CB9" s="742"/>
      <c r="CD9" s="701" t="s">
        <v>243</v>
      </c>
      <c r="CE9" s="702"/>
      <c r="CF9" s="702"/>
      <c r="CG9" s="702"/>
      <c r="CH9" s="702"/>
      <c r="CI9" s="702"/>
      <c r="CJ9" s="702"/>
      <c r="CK9" s="702"/>
      <c r="CL9" s="702"/>
      <c r="CM9" s="702"/>
      <c r="CN9" s="702"/>
      <c r="CO9" s="702"/>
      <c r="CP9" s="702"/>
      <c r="CQ9" s="703"/>
      <c r="CR9" s="672">
        <v>1355732</v>
      </c>
      <c r="CS9" s="642"/>
      <c r="CT9" s="642"/>
      <c r="CU9" s="642"/>
      <c r="CV9" s="642"/>
      <c r="CW9" s="642"/>
      <c r="CX9" s="642"/>
      <c r="CY9" s="643"/>
      <c r="CZ9" s="691">
        <v>8.3000000000000007</v>
      </c>
      <c r="DA9" s="691"/>
      <c r="DB9" s="691"/>
      <c r="DC9" s="691"/>
      <c r="DD9" s="641">
        <v>2443</v>
      </c>
      <c r="DE9" s="642"/>
      <c r="DF9" s="642"/>
      <c r="DG9" s="642"/>
      <c r="DH9" s="642"/>
      <c r="DI9" s="642"/>
      <c r="DJ9" s="642"/>
      <c r="DK9" s="642"/>
      <c r="DL9" s="642"/>
      <c r="DM9" s="642"/>
      <c r="DN9" s="642"/>
      <c r="DO9" s="642"/>
      <c r="DP9" s="643"/>
      <c r="DQ9" s="641">
        <v>770752</v>
      </c>
      <c r="DR9" s="642"/>
      <c r="DS9" s="642"/>
      <c r="DT9" s="642"/>
      <c r="DU9" s="642"/>
      <c r="DV9" s="642"/>
      <c r="DW9" s="642"/>
      <c r="DX9" s="642"/>
      <c r="DY9" s="642"/>
      <c r="DZ9" s="642"/>
      <c r="EA9" s="642"/>
      <c r="EB9" s="642"/>
      <c r="EC9" s="704"/>
    </row>
    <row r="10" spans="2:143" ht="11.25" customHeight="1">
      <c r="B10" s="651" t="s">
        <v>244</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245</v>
      </c>
      <c r="AQ10" s="652"/>
      <c r="AR10" s="652"/>
      <c r="AS10" s="652"/>
      <c r="AT10" s="652"/>
      <c r="AU10" s="652"/>
      <c r="AV10" s="652"/>
      <c r="AW10" s="652"/>
      <c r="AX10" s="652"/>
      <c r="AY10" s="652"/>
      <c r="AZ10" s="652"/>
      <c r="BA10" s="652"/>
      <c r="BB10" s="652"/>
      <c r="BC10" s="652"/>
      <c r="BD10" s="652"/>
      <c r="BE10" s="652"/>
      <c r="BF10" s="653"/>
      <c r="BG10" s="672">
        <v>122644</v>
      </c>
      <c r="BH10" s="642"/>
      <c r="BI10" s="642"/>
      <c r="BJ10" s="642"/>
      <c r="BK10" s="642"/>
      <c r="BL10" s="642"/>
      <c r="BM10" s="642"/>
      <c r="BN10" s="643"/>
      <c r="BO10" s="691">
        <v>2.6</v>
      </c>
      <c r="BP10" s="691"/>
      <c r="BQ10" s="691"/>
      <c r="BR10" s="691"/>
      <c r="BS10" s="692" t="s">
        <v>128</v>
      </c>
      <c r="BT10" s="692"/>
      <c r="BU10" s="692"/>
      <c r="BV10" s="692"/>
      <c r="BW10" s="692"/>
      <c r="BX10" s="692"/>
      <c r="BY10" s="692"/>
      <c r="BZ10" s="692"/>
      <c r="CA10" s="692"/>
      <c r="CB10" s="742"/>
      <c r="CD10" s="701" t="s">
        <v>246</v>
      </c>
      <c r="CE10" s="702"/>
      <c r="CF10" s="702"/>
      <c r="CG10" s="702"/>
      <c r="CH10" s="702"/>
      <c r="CI10" s="702"/>
      <c r="CJ10" s="702"/>
      <c r="CK10" s="702"/>
      <c r="CL10" s="702"/>
      <c r="CM10" s="702"/>
      <c r="CN10" s="702"/>
      <c r="CO10" s="702"/>
      <c r="CP10" s="702"/>
      <c r="CQ10" s="703"/>
      <c r="CR10" s="672">
        <v>3725</v>
      </c>
      <c r="CS10" s="642"/>
      <c r="CT10" s="642"/>
      <c r="CU10" s="642"/>
      <c r="CV10" s="642"/>
      <c r="CW10" s="642"/>
      <c r="CX10" s="642"/>
      <c r="CY10" s="643"/>
      <c r="CZ10" s="691">
        <v>0</v>
      </c>
      <c r="DA10" s="691"/>
      <c r="DB10" s="691"/>
      <c r="DC10" s="691"/>
      <c r="DD10" s="641" t="s">
        <v>128</v>
      </c>
      <c r="DE10" s="642"/>
      <c r="DF10" s="642"/>
      <c r="DG10" s="642"/>
      <c r="DH10" s="642"/>
      <c r="DI10" s="642"/>
      <c r="DJ10" s="642"/>
      <c r="DK10" s="642"/>
      <c r="DL10" s="642"/>
      <c r="DM10" s="642"/>
      <c r="DN10" s="642"/>
      <c r="DO10" s="642"/>
      <c r="DP10" s="643"/>
      <c r="DQ10" s="641">
        <v>3725</v>
      </c>
      <c r="DR10" s="642"/>
      <c r="DS10" s="642"/>
      <c r="DT10" s="642"/>
      <c r="DU10" s="642"/>
      <c r="DV10" s="642"/>
      <c r="DW10" s="642"/>
      <c r="DX10" s="642"/>
      <c r="DY10" s="642"/>
      <c r="DZ10" s="642"/>
      <c r="EA10" s="642"/>
      <c r="EB10" s="642"/>
      <c r="EC10" s="704"/>
    </row>
    <row r="11" spans="2:143" ht="11.25" customHeight="1">
      <c r="B11" s="651" t="s">
        <v>247</v>
      </c>
      <c r="C11" s="652"/>
      <c r="D11" s="652"/>
      <c r="E11" s="652"/>
      <c r="F11" s="652"/>
      <c r="G11" s="652"/>
      <c r="H11" s="652"/>
      <c r="I11" s="652"/>
      <c r="J11" s="652"/>
      <c r="K11" s="652"/>
      <c r="L11" s="652"/>
      <c r="M11" s="652"/>
      <c r="N11" s="652"/>
      <c r="O11" s="652"/>
      <c r="P11" s="652"/>
      <c r="Q11" s="653"/>
      <c r="R11" s="672">
        <v>797630</v>
      </c>
      <c r="S11" s="642"/>
      <c r="T11" s="642"/>
      <c r="U11" s="642"/>
      <c r="V11" s="642"/>
      <c r="W11" s="642"/>
      <c r="X11" s="642"/>
      <c r="Y11" s="643"/>
      <c r="Z11" s="673">
        <v>4.4000000000000004</v>
      </c>
      <c r="AA11" s="676"/>
      <c r="AB11" s="676"/>
      <c r="AC11" s="677"/>
      <c r="AD11" s="641">
        <v>797630</v>
      </c>
      <c r="AE11" s="642"/>
      <c r="AF11" s="642"/>
      <c r="AG11" s="642"/>
      <c r="AH11" s="642"/>
      <c r="AI11" s="642"/>
      <c r="AJ11" s="642"/>
      <c r="AK11" s="643"/>
      <c r="AL11" s="673">
        <v>9.5</v>
      </c>
      <c r="AM11" s="676"/>
      <c r="AN11" s="676"/>
      <c r="AO11" s="693"/>
      <c r="AP11" s="651" t="s">
        <v>248</v>
      </c>
      <c r="AQ11" s="652"/>
      <c r="AR11" s="652"/>
      <c r="AS11" s="652"/>
      <c r="AT11" s="652"/>
      <c r="AU11" s="652"/>
      <c r="AV11" s="652"/>
      <c r="AW11" s="652"/>
      <c r="AX11" s="652"/>
      <c r="AY11" s="652"/>
      <c r="AZ11" s="652"/>
      <c r="BA11" s="652"/>
      <c r="BB11" s="652"/>
      <c r="BC11" s="652"/>
      <c r="BD11" s="652"/>
      <c r="BE11" s="652"/>
      <c r="BF11" s="653"/>
      <c r="BG11" s="672">
        <v>239893</v>
      </c>
      <c r="BH11" s="642"/>
      <c r="BI11" s="642"/>
      <c r="BJ11" s="642"/>
      <c r="BK11" s="642"/>
      <c r="BL11" s="642"/>
      <c r="BM11" s="642"/>
      <c r="BN11" s="643"/>
      <c r="BO11" s="691">
        <v>5</v>
      </c>
      <c r="BP11" s="691"/>
      <c r="BQ11" s="691"/>
      <c r="BR11" s="691"/>
      <c r="BS11" s="692" t="s">
        <v>128</v>
      </c>
      <c r="BT11" s="692"/>
      <c r="BU11" s="692"/>
      <c r="BV11" s="692"/>
      <c r="BW11" s="692"/>
      <c r="BX11" s="692"/>
      <c r="BY11" s="692"/>
      <c r="BZ11" s="692"/>
      <c r="CA11" s="692"/>
      <c r="CB11" s="742"/>
      <c r="CD11" s="701" t="s">
        <v>249</v>
      </c>
      <c r="CE11" s="702"/>
      <c r="CF11" s="702"/>
      <c r="CG11" s="702"/>
      <c r="CH11" s="702"/>
      <c r="CI11" s="702"/>
      <c r="CJ11" s="702"/>
      <c r="CK11" s="702"/>
      <c r="CL11" s="702"/>
      <c r="CM11" s="702"/>
      <c r="CN11" s="702"/>
      <c r="CO11" s="702"/>
      <c r="CP11" s="702"/>
      <c r="CQ11" s="703"/>
      <c r="CR11" s="672">
        <v>452251</v>
      </c>
      <c r="CS11" s="642"/>
      <c r="CT11" s="642"/>
      <c r="CU11" s="642"/>
      <c r="CV11" s="642"/>
      <c r="CW11" s="642"/>
      <c r="CX11" s="642"/>
      <c r="CY11" s="643"/>
      <c r="CZ11" s="691">
        <v>2.8</v>
      </c>
      <c r="DA11" s="691"/>
      <c r="DB11" s="691"/>
      <c r="DC11" s="691"/>
      <c r="DD11" s="641">
        <v>120462</v>
      </c>
      <c r="DE11" s="642"/>
      <c r="DF11" s="642"/>
      <c r="DG11" s="642"/>
      <c r="DH11" s="642"/>
      <c r="DI11" s="642"/>
      <c r="DJ11" s="642"/>
      <c r="DK11" s="642"/>
      <c r="DL11" s="642"/>
      <c r="DM11" s="642"/>
      <c r="DN11" s="642"/>
      <c r="DO11" s="642"/>
      <c r="DP11" s="643"/>
      <c r="DQ11" s="641">
        <v>351774</v>
      </c>
      <c r="DR11" s="642"/>
      <c r="DS11" s="642"/>
      <c r="DT11" s="642"/>
      <c r="DU11" s="642"/>
      <c r="DV11" s="642"/>
      <c r="DW11" s="642"/>
      <c r="DX11" s="642"/>
      <c r="DY11" s="642"/>
      <c r="DZ11" s="642"/>
      <c r="EA11" s="642"/>
      <c r="EB11" s="642"/>
      <c r="EC11" s="704"/>
    </row>
    <row r="12" spans="2:143" ht="11.25" customHeight="1">
      <c r="B12" s="651" t="s">
        <v>250</v>
      </c>
      <c r="C12" s="652"/>
      <c r="D12" s="652"/>
      <c r="E12" s="652"/>
      <c r="F12" s="652"/>
      <c r="G12" s="652"/>
      <c r="H12" s="652"/>
      <c r="I12" s="652"/>
      <c r="J12" s="652"/>
      <c r="K12" s="652"/>
      <c r="L12" s="652"/>
      <c r="M12" s="652"/>
      <c r="N12" s="652"/>
      <c r="O12" s="652"/>
      <c r="P12" s="652"/>
      <c r="Q12" s="653"/>
      <c r="R12" s="672" t="s">
        <v>128</v>
      </c>
      <c r="S12" s="642"/>
      <c r="T12" s="642"/>
      <c r="U12" s="642"/>
      <c r="V12" s="642"/>
      <c r="W12" s="642"/>
      <c r="X12" s="642"/>
      <c r="Y12" s="643"/>
      <c r="Z12" s="691" t="s">
        <v>128</v>
      </c>
      <c r="AA12" s="691"/>
      <c r="AB12" s="691"/>
      <c r="AC12" s="691"/>
      <c r="AD12" s="692" t="s">
        <v>128</v>
      </c>
      <c r="AE12" s="692"/>
      <c r="AF12" s="692"/>
      <c r="AG12" s="692"/>
      <c r="AH12" s="692"/>
      <c r="AI12" s="692"/>
      <c r="AJ12" s="692"/>
      <c r="AK12" s="692"/>
      <c r="AL12" s="673" t="s">
        <v>128</v>
      </c>
      <c r="AM12" s="676"/>
      <c r="AN12" s="676"/>
      <c r="AO12" s="693"/>
      <c r="AP12" s="651" t="s">
        <v>251</v>
      </c>
      <c r="AQ12" s="652"/>
      <c r="AR12" s="652"/>
      <c r="AS12" s="652"/>
      <c r="AT12" s="652"/>
      <c r="AU12" s="652"/>
      <c r="AV12" s="652"/>
      <c r="AW12" s="652"/>
      <c r="AX12" s="652"/>
      <c r="AY12" s="652"/>
      <c r="AZ12" s="652"/>
      <c r="BA12" s="652"/>
      <c r="BB12" s="652"/>
      <c r="BC12" s="652"/>
      <c r="BD12" s="652"/>
      <c r="BE12" s="652"/>
      <c r="BF12" s="653"/>
      <c r="BG12" s="672">
        <v>2311150</v>
      </c>
      <c r="BH12" s="642"/>
      <c r="BI12" s="642"/>
      <c r="BJ12" s="642"/>
      <c r="BK12" s="642"/>
      <c r="BL12" s="642"/>
      <c r="BM12" s="642"/>
      <c r="BN12" s="643"/>
      <c r="BO12" s="691">
        <v>48.4</v>
      </c>
      <c r="BP12" s="691"/>
      <c r="BQ12" s="691"/>
      <c r="BR12" s="691"/>
      <c r="BS12" s="692" t="s">
        <v>128</v>
      </c>
      <c r="BT12" s="692"/>
      <c r="BU12" s="692"/>
      <c r="BV12" s="692"/>
      <c r="BW12" s="692"/>
      <c r="BX12" s="692"/>
      <c r="BY12" s="692"/>
      <c r="BZ12" s="692"/>
      <c r="CA12" s="692"/>
      <c r="CB12" s="742"/>
      <c r="CD12" s="701" t="s">
        <v>252</v>
      </c>
      <c r="CE12" s="702"/>
      <c r="CF12" s="702"/>
      <c r="CG12" s="702"/>
      <c r="CH12" s="702"/>
      <c r="CI12" s="702"/>
      <c r="CJ12" s="702"/>
      <c r="CK12" s="702"/>
      <c r="CL12" s="702"/>
      <c r="CM12" s="702"/>
      <c r="CN12" s="702"/>
      <c r="CO12" s="702"/>
      <c r="CP12" s="702"/>
      <c r="CQ12" s="703"/>
      <c r="CR12" s="672">
        <v>646144</v>
      </c>
      <c r="CS12" s="642"/>
      <c r="CT12" s="642"/>
      <c r="CU12" s="642"/>
      <c r="CV12" s="642"/>
      <c r="CW12" s="642"/>
      <c r="CX12" s="642"/>
      <c r="CY12" s="643"/>
      <c r="CZ12" s="691">
        <v>4</v>
      </c>
      <c r="DA12" s="691"/>
      <c r="DB12" s="691"/>
      <c r="DC12" s="691"/>
      <c r="DD12" s="641">
        <v>36270</v>
      </c>
      <c r="DE12" s="642"/>
      <c r="DF12" s="642"/>
      <c r="DG12" s="642"/>
      <c r="DH12" s="642"/>
      <c r="DI12" s="642"/>
      <c r="DJ12" s="642"/>
      <c r="DK12" s="642"/>
      <c r="DL12" s="642"/>
      <c r="DM12" s="642"/>
      <c r="DN12" s="642"/>
      <c r="DO12" s="642"/>
      <c r="DP12" s="643"/>
      <c r="DQ12" s="641">
        <v>618672</v>
      </c>
      <c r="DR12" s="642"/>
      <c r="DS12" s="642"/>
      <c r="DT12" s="642"/>
      <c r="DU12" s="642"/>
      <c r="DV12" s="642"/>
      <c r="DW12" s="642"/>
      <c r="DX12" s="642"/>
      <c r="DY12" s="642"/>
      <c r="DZ12" s="642"/>
      <c r="EA12" s="642"/>
      <c r="EB12" s="642"/>
      <c r="EC12" s="704"/>
    </row>
    <row r="13" spans="2:143" ht="11.25" customHeight="1">
      <c r="B13" s="651" t="s">
        <v>253</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254</v>
      </c>
      <c r="AQ13" s="652"/>
      <c r="AR13" s="652"/>
      <c r="AS13" s="652"/>
      <c r="AT13" s="652"/>
      <c r="AU13" s="652"/>
      <c r="AV13" s="652"/>
      <c r="AW13" s="652"/>
      <c r="AX13" s="652"/>
      <c r="AY13" s="652"/>
      <c r="AZ13" s="652"/>
      <c r="BA13" s="652"/>
      <c r="BB13" s="652"/>
      <c r="BC13" s="652"/>
      <c r="BD13" s="652"/>
      <c r="BE13" s="652"/>
      <c r="BF13" s="653"/>
      <c r="BG13" s="672">
        <v>2306982</v>
      </c>
      <c r="BH13" s="642"/>
      <c r="BI13" s="642"/>
      <c r="BJ13" s="642"/>
      <c r="BK13" s="642"/>
      <c r="BL13" s="642"/>
      <c r="BM13" s="642"/>
      <c r="BN13" s="643"/>
      <c r="BO13" s="691">
        <v>48.3</v>
      </c>
      <c r="BP13" s="691"/>
      <c r="BQ13" s="691"/>
      <c r="BR13" s="691"/>
      <c r="BS13" s="692" t="s">
        <v>128</v>
      </c>
      <c r="BT13" s="692"/>
      <c r="BU13" s="692"/>
      <c r="BV13" s="692"/>
      <c r="BW13" s="692"/>
      <c r="BX13" s="692"/>
      <c r="BY13" s="692"/>
      <c r="BZ13" s="692"/>
      <c r="CA13" s="692"/>
      <c r="CB13" s="742"/>
      <c r="CD13" s="701" t="s">
        <v>255</v>
      </c>
      <c r="CE13" s="702"/>
      <c r="CF13" s="702"/>
      <c r="CG13" s="702"/>
      <c r="CH13" s="702"/>
      <c r="CI13" s="702"/>
      <c r="CJ13" s="702"/>
      <c r="CK13" s="702"/>
      <c r="CL13" s="702"/>
      <c r="CM13" s="702"/>
      <c r="CN13" s="702"/>
      <c r="CO13" s="702"/>
      <c r="CP13" s="702"/>
      <c r="CQ13" s="703"/>
      <c r="CR13" s="672">
        <v>1449560</v>
      </c>
      <c r="CS13" s="642"/>
      <c r="CT13" s="642"/>
      <c r="CU13" s="642"/>
      <c r="CV13" s="642"/>
      <c r="CW13" s="642"/>
      <c r="CX13" s="642"/>
      <c r="CY13" s="643"/>
      <c r="CZ13" s="691">
        <v>8.9</v>
      </c>
      <c r="DA13" s="691"/>
      <c r="DB13" s="691"/>
      <c r="DC13" s="691"/>
      <c r="DD13" s="641">
        <v>836924</v>
      </c>
      <c r="DE13" s="642"/>
      <c r="DF13" s="642"/>
      <c r="DG13" s="642"/>
      <c r="DH13" s="642"/>
      <c r="DI13" s="642"/>
      <c r="DJ13" s="642"/>
      <c r="DK13" s="642"/>
      <c r="DL13" s="642"/>
      <c r="DM13" s="642"/>
      <c r="DN13" s="642"/>
      <c r="DO13" s="642"/>
      <c r="DP13" s="643"/>
      <c r="DQ13" s="641">
        <v>679429</v>
      </c>
      <c r="DR13" s="642"/>
      <c r="DS13" s="642"/>
      <c r="DT13" s="642"/>
      <c r="DU13" s="642"/>
      <c r="DV13" s="642"/>
      <c r="DW13" s="642"/>
      <c r="DX13" s="642"/>
      <c r="DY13" s="642"/>
      <c r="DZ13" s="642"/>
      <c r="EA13" s="642"/>
      <c r="EB13" s="642"/>
      <c r="EC13" s="704"/>
    </row>
    <row r="14" spans="2:143" ht="11.25" customHeight="1">
      <c r="B14" s="651" t="s">
        <v>256</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257</v>
      </c>
      <c r="AQ14" s="652"/>
      <c r="AR14" s="652"/>
      <c r="AS14" s="652"/>
      <c r="AT14" s="652"/>
      <c r="AU14" s="652"/>
      <c r="AV14" s="652"/>
      <c r="AW14" s="652"/>
      <c r="AX14" s="652"/>
      <c r="AY14" s="652"/>
      <c r="AZ14" s="652"/>
      <c r="BA14" s="652"/>
      <c r="BB14" s="652"/>
      <c r="BC14" s="652"/>
      <c r="BD14" s="652"/>
      <c r="BE14" s="652"/>
      <c r="BF14" s="653"/>
      <c r="BG14" s="672">
        <v>124098</v>
      </c>
      <c r="BH14" s="642"/>
      <c r="BI14" s="642"/>
      <c r="BJ14" s="642"/>
      <c r="BK14" s="642"/>
      <c r="BL14" s="642"/>
      <c r="BM14" s="642"/>
      <c r="BN14" s="643"/>
      <c r="BO14" s="691">
        <v>2.6</v>
      </c>
      <c r="BP14" s="691"/>
      <c r="BQ14" s="691"/>
      <c r="BR14" s="691"/>
      <c r="BS14" s="692" t="s">
        <v>128</v>
      </c>
      <c r="BT14" s="692"/>
      <c r="BU14" s="692"/>
      <c r="BV14" s="692"/>
      <c r="BW14" s="692"/>
      <c r="BX14" s="692"/>
      <c r="BY14" s="692"/>
      <c r="BZ14" s="692"/>
      <c r="CA14" s="692"/>
      <c r="CB14" s="742"/>
      <c r="CD14" s="701" t="s">
        <v>258</v>
      </c>
      <c r="CE14" s="702"/>
      <c r="CF14" s="702"/>
      <c r="CG14" s="702"/>
      <c r="CH14" s="702"/>
      <c r="CI14" s="702"/>
      <c r="CJ14" s="702"/>
      <c r="CK14" s="702"/>
      <c r="CL14" s="702"/>
      <c r="CM14" s="702"/>
      <c r="CN14" s="702"/>
      <c r="CO14" s="702"/>
      <c r="CP14" s="702"/>
      <c r="CQ14" s="703"/>
      <c r="CR14" s="672">
        <v>579503</v>
      </c>
      <c r="CS14" s="642"/>
      <c r="CT14" s="642"/>
      <c r="CU14" s="642"/>
      <c r="CV14" s="642"/>
      <c r="CW14" s="642"/>
      <c r="CX14" s="642"/>
      <c r="CY14" s="643"/>
      <c r="CZ14" s="691">
        <v>3.6</v>
      </c>
      <c r="DA14" s="691"/>
      <c r="DB14" s="691"/>
      <c r="DC14" s="691"/>
      <c r="DD14" s="641">
        <v>16464</v>
      </c>
      <c r="DE14" s="642"/>
      <c r="DF14" s="642"/>
      <c r="DG14" s="642"/>
      <c r="DH14" s="642"/>
      <c r="DI14" s="642"/>
      <c r="DJ14" s="642"/>
      <c r="DK14" s="642"/>
      <c r="DL14" s="642"/>
      <c r="DM14" s="642"/>
      <c r="DN14" s="642"/>
      <c r="DO14" s="642"/>
      <c r="DP14" s="643"/>
      <c r="DQ14" s="641">
        <v>571038</v>
      </c>
      <c r="DR14" s="642"/>
      <c r="DS14" s="642"/>
      <c r="DT14" s="642"/>
      <c r="DU14" s="642"/>
      <c r="DV14" s="642"/>
      <c r="DW14" s="642"/>
      <c r="DX14" s="642"/>
      <c r="DY14" s="642"/>
      <c r="DZ14" s="642"/>
      <c r="EA14" s="642"/>
      <c r="EB14" s="642"/>
      <c r="EC14" s="704"/>
    </row>
    <row r="15" spans="2:143" ht="11.25" customHeight="1">
      <c r="B15" s="651" t="s">
        <v>259</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260</v>
      </c>
      <c r="AQ15" s="652"/>
      <c r="AR15" s="652"/>
      <c r="AS15" s="652"/>
      <c r="AT15" s="652"/>
      <c r="AU15" s="652"/>
      <c r="AV15" s="652"/>
      <c r="AW15" s="652"/>
      <c r="AX15" s="652"/>
      <c r="AY15" s="652"/>
      <c r="AZ15" s="652"/>
      <c r="BA15" s="652"/>
      <c r="BB15" s="652"/>
      <c r="BC15" s="652"/>
      <c r="BD15" s="652"/>
      <c r="BE15" s="652"/>
      <c r="BF15" s="653"/>
      <c r="BG15" s="672">
        <v>232750</v>
      </c>
      <c r="BH15" s="642"/>
      <c r="BI15" s="642"/>
      <c r="BJ15" s="642"/>
      <c r="BK15" s="642"/>
      <c r="BL15" s="642"/>
      <c r="BM15" s="642"/>
      <c r="BN15" s="643"/>
      <c r="BO15" s="691">
        <v>4.9000000000000004</v>
      </c>
      <c r="BP15" s="691"/>
      <c r="BQ15" s="691"/>
      <c r="BR15" s="691"/>
      <c r="BS15" s="692" t="s">
        <v>128</v>
      </c>
      <c r="BT15" s="692"/>
      <c r="BU15" s="692"/>
      <c r="BV15" s="692"/>
      <c r="BW15" s="692"/>
      <c r="BX15" s="692"/>
      <c r="BY15" s="692"/>
      <c r="BZ15" s="692"/>
      <c r="CA15" s="692"/>
      <c r="CB15" s="742"/>
      <c r="CD15" s="701" t="s">
        <v>261</v>
      </c>
      <c r="CE15" s="702"/>
      <c r="CF15" s="702"/>
      <c r="CG15" s="702"/>
      <c r="CH15" s="702"/>
      <c r="CI15" s="702"/>
      <c r="CJ15" s="702"/>
      <c r="CK15" s="702"/>
      <c r="CL15" s="702"/>
      <c r="CM15" s="702"/>
      <c r="CN15" s="702"/>
      <c r="CO15" s="702"/>
      <c r="CP15" s="702"/>
      <c r="CQ15" s="703"/>
      <c r="CR15" s="672">
        <v>2302528</v>
      </c>
      <c r="CS15" s="642"/>
      <c r="CT15" s="642"/>
      <c r="CU15" s="642"/>
      <c r="CV15" s="642"/>
      <c r="CW15" s="642"/>
      <c r="CX15" s="642"/>
      <c r="CY15" s="643"/>
      <c r="CZ15" s="691">
        <v>14.1</v>
      </c>
      <c r="DA15" s="691"/>
      <c r="DB15" s="691"/>
      <c r="DC15" s="691"/>
      <c r="DD15" s="641">
        <v>1092849</v>
      </c>
      <c r="DE15" s="642"/>
      <c r="DF15" s="642"/>
      <c r="DG15" s="642"/>
      <c r="DH15" s="642"/>
      <c r="DI15" s="642"/>
      <c r="DJ15" s="642"/>
      <c r="DK15" s="642"/>
      <c r="DL15" s="642"/>
      <c r="DM15" s="642"/>
      <c r="DN15" s="642"/>
      <c r="DO15" s="642"/>
      <c r="DP15" s="643"/>
      <c r="DQ15" s="641">
        <v>959521</v>
      </c>
      <c r="DR15" s="642"/>
      <c r="DS15" s="642"/>
      <c r="DT15" s="642"/>
      <c r="DU15" s="642"/>
      <c r="DV15" s="642"/>
      <c r="DW15" s="642"/>
      <c r="DX15" s="642"/>
      <c r="DY15" s="642"/>
      <c r="DZ15" s="642"/>
      <c r="EA15" s="642"/>
      <c r="EB15" s="642"/>
      <c r="EC15" s="704"/>
    </row>
    <row r="16" spans="2:143" ht="11.25" customHeight="1">
      <c r="B16" s="651" t="s">
        <v>262</v>
      </c>
      <c r="C16" s="652"/>
      <c r="D16" s="652"/>
      <c r="E16" s="652"/>
      <c r="F16" s="652"/>
      <c r="G16" s="652"/>
      <c r="H16" s="652"/>
      <c r="I16" s="652"/>
      <c r="J16" s="652"/>
      <c r="K16" s="652"/>
      <c r="L16" s="652"/>
      <c r="M16" s="652"/>
      <c r="N16" s="652"/>
      <c r="O16" s="652"/>
      <c r="P16" s="652"/>
      <c r="Q16" s="653"/>
      <c r="R16" s="672">
        <v>12219</v>
      </c>
      <c r="S16" s="642"/>
      <c r="T16" s="642"/>
      <c r="U16" s="642"/>
      <c r="V16" s="642"/>
      <c r="W16" s="642"/>
      <c r="X16" s="642"/>
      <c r="Y16" s="643"/>
      <c r="Z16" s="691">
        <v>0.1</v>
      </c>
      <c r="AA16" s="691"/>
      <c r="AB16" s="691"/>
      <c r="AC16" s="691"/>
      <c r="AD16" s="692">
        <v>12219</v>
      </c>
      <c r="AE16" s="692"/>
      <c r="AF16" s="692"/>
      <c r="AG16" s="692"/>
      <c r="AH16" s="692"/>
      <c r="AI16" s="692"/>
      <c r="AJ16" s="692"/>
      <c r="AK16" s="692"/>
      <c r="AL16" s="673">
        <v>0.1</v>
      </c>
      <c r="AM16" s="676"/>
      <c r="AN16" s="676"/>
      <c r="AO16" s="693"/>
      <c r="AP16" s="651" t="s">
        <v>263</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264</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4"/>
    </row>
    <row r="17" spans="2:133" ht="11.25" customHeight="1">
      <c r="B17" s="651" t="s">
        <v>265</v>
      </c>
      <c r="C17" s="652"/>
      <c r="D17" s="652"/>
      <c r="E17" s="652"/>
      <c r="F17" s="652"/>
      <c r="G17" s="652"/>
      <c r="H17" s="652"/>
      <c r="I17" s="652"/>
      <c r="J17" s="652"/>
      <c r="K17" s="652"/>
      <c r="L17" s="652"/>
      <c r="M17" s="652"/>
      <c r="N17" s="652"/>
      <c r="O17" s="652"/>
      <c r="P17" s="652"/>
      <c r="Q17" s="653"/>
      <c r="R17" s="672">
        <v>70491</v>
      </c>
      <c r="S17" s="642"/>
      <c r="T17" s="642"/>
      <c r="U17" s="642"/>
      <c r="V17" s="642"/>
      <c r="W17" s="642"/>
      <c r="X17" s="642"/>
      <c r="Y17" s="643"/>
      <c r="Z17" s="691">
        <v>0.4</v>
      </c>
      <c r="AA17" s="691"/>
      <c r="AB17" s="691"/>
      <c r="AC17" s="691"/>
      <c r="AD17" s="692">
        <v>70491</v>
      </c>
      <c r="AE17" s="692"/>
      <c r="AF17" s="692"/>
      <c r="AG17" s="692"/>
      <c r="AH17" s="692"/>
      <c r="AI17" s="692"/>
      <c r="AJ17" s="692"/>
      <c r="AK17" s="692"/>
      <c r="AL17" s="673">
        <v>0.8</v>
      </c>
      <c r="AM17" s="676"/>
      <c r="AN17" s="676"/>
      <c r="AO17" s="693"/>
      <c r="AP17" s="651" t="s">
        <v>266</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267</v>
      </c>
      <c r="CE17" s="702"/>
      <c r="CF17" s="702"/>
      <c r="CG17" s="702"/>
      <c r="CH17" s="702"/>
      <c r="CI17" s="702"/>
      <c r="CJ17" s="702"/>
      <c r="CK17" s="702"/>
      <c r="CL17" s="702"/>
      <c r="CM17" s="702"/>
      <c r="CN17" s="702"/>
      <c r="CO17" s="702"/>
      <c r="CP17" s="702"/>
      <c r="CQ17" s="703"/>
      <c r="CR17" s="672">
        <v>1319886</v>
      </c>
      <c r="CS17" s="642"/>
      <c r="CT17" s="642"/>
      <c r="CU17" s="642"/>
      <c r="CV17" s="642"/>
      <c r="CW17" s="642"/>
      <c r="CX17" s="642"/>
      <c r="CY17" s="643"/>
      <c r="CZ17" s="691">
        <v>8.1</v>
      </c>
      <c r="DA17" s="691"/>
      <c r="DB17" s="691"/>
      <c r="DC17" s="691"/>
      <c r="DD17" s="641" t="s">
        <v>128</v>
      </c>
      <c r="DE17" s="642"/>
      <c r="DF17" s="642"/>
      <c r="DG17" s="642"/>
      <c r="DH17" s="642"/>
      <c r="DI17" s="642"/>
      <c r="DJ17" s="642"/>
      <c r="DK17" s="642"/>
      <c r="DL17" s="642"/>
      <c r="DM17" s="642"/>
      <c r="DN17" s="642"/>
      <c r="DO17" s="642"/>
      <c r="DP17" s="643"/>
      <c r="DQ17" s="641">
        <v>1282278</v>
      </c>
      <c r="DR17" s="642"/>
      <c r="DS17" s="642"/>
      <c r="DT17" s="642"/>
      <c r="DU17" s="642"/>
      <c r="DV17" s="642"/>
      <c r="DW17" s="642"/>
      <c r="DX17" s="642"/>
      <c r="DY17" s="642"/>
      <c r="DZ17" s="642"/>
      <c r="EA17" s="642"/>
      <c r="EB17" s="642"/>
      <c r="EC17" s="704"/>
    </row>
    <row r="18" spans="2:133" ht="11.25" customHeight="1">
      <c r="B18" s="651" t="s">
        <v>268</v>
      </c>
      <c r="C18" s="652"/>
      <c r="D18" s="652"/>
      <c r="E18" s="652"/>
      <c r="F18" s="652"/>
      <c r="G18" s="652"/>
      <c r="H18" s="652"/>
      <c r="I18" s="652"/>
      <c r="J18" s="652"/>
      <c r="K18" s="652"/>
      <c r="L18" s="652"/>
      <c r="M18" s="652"/>
      <c r="N18" s="652"/>
      <c r="O18" s="652"/>
      <c r="P18" s="652"/>
      <c r="Q18" s="653"/>
      <c r="R18" s="672">
        <v>90588</v>
      </c>
      <c r="S18" s="642"/>
      <c r="T18" s="642"/>
      <c r="U18" s="642"/>
      <c r="V18" s="642"/>
      <c r="W18" s="642"/>
      <c r="X18" s="642"/>
      <c r="Y18" s="643"/>
      <c r="Z18" s="691">
        <v>0.5</v>
      </c>
      <c r="AA18" s="691"/>
      <c r="AB18" s="691"/>
      <c r="AC18" s="691"/>
      <c r="AD18" s="692">
        <v>90588</v>
      </c>
      <c r="AE18" s="692"/>
      <c r="AF18" s="692"/>
      <c r="AG18" s="692"/>
      <c r="AH18" s="692"/>
      <c r="AI18" s="692"/>
      <c r="AJ18" s="692"/>
      <c r="AK18" s="692"/>
      <c r="AL18" s="673">
        <v>1.1000000238418579</v>
      </c>
      <c r="AM18" s="676"/>
      <c r="AN18" s="676"/>
      <c r="AO18" s="693"/>
      <c r="AP18" s="651" t="s">
        <v>269</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270</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4"/>
    </row>
    <row r="19" spans="2:133" ht="11.25" customHeight="1">
      <c r="B19" s="651" t="s">
        <v>271</v>
      </c>
      <c r="C19" s="652"/>
      <c r="D19" s="652"/>
      <c r="E19" s="652"/>
      <c r="F19" s="652"/>
      <c r="G19" s="652"/>
      <c r="H19" s="652"/>
      <c r="I19" s="652"/>
      <c r="J19" s="652"/>
      <c r="K19" s="652"/>
      <c r="L19" s="652"/>
      <c r="M19" s="652"/>
      <c r="N19" s="652"/>
      <c r="O19" s="652"/>
      <c r="P19" s="652"/>
      <c r="Q19" s="653"/>
      <c r="R19" s="672">
        <v>28586</v>
      </c>
      <c r="S19" s="642"/>
      <c r="T19" s="642"/>
      <c r="U19" s="642"/>
      <c r="V19" s="642"/>
      <c r="W19" s="642"/>
      <c r="X19" s="642"/>
      <c r="Y19" s="643"/>
      <c r="Z19" s="691">
        <v>0.2</v>
      </c>
      <c r="AA19" s="691"/>
      <c r="AB19" s="691"/>
      <c r="AC19" s="691"/>
      <c r="AD19" s="692">
        <v>28586</v>
      </c>
      <c r="AE19" s="692"/>
      <c r="AF19" s="692"/>
      <c r="AG19" s="692"/>
      <c r="AH19" s="692"/>
      <c r="AI19" s="692"/>
      <c r="AJ19" s="692"/>
      <c r="AK19" s="692"/>
      <c r="AL19" s="673">
        <v>0.3</v>
      </c>
      <c r="AM19" s="676"/>
      <c r="AN19" s="676"/>
      <c r="AO19" s="693"/>
      <c r="AP19" s="651" t="s">
        <v>272</v>
      </c>
      <c r="AQ19" s="652"/>
      <c r="AR19" s="652"/>
      <c r="AS19" s="652"/>
      <c r="AT19" s="652"/>
      <c r="AU19" s="652"/>
      <c r="AV19" s="652"/>
      <c r="AW19" s="652"/>
      <c r="AX19" s="652"/>
      <c r="AY19" s="652"/>
      <c r="AZ19" s="652"/>
      <c r="BA19" s="652"/>
      <c r="BB19" s="652"/>
      <c r="BC19" s="652"/>
      <c r="BD19" s="652"/>
      <c r="BE19" s="652"/>
      <c r="BF19" s="653"/>
      <c r="BG19" s="672" t="s">
        <v>128</v>
      </c>
      <c r="BH19" s="642"/>
      <c r="BI19" s="642"/>
      <c r="BJ19" s="642"/>
      <c r="BK19" s="642"/>
      <c r="BL19" s="642"/>
      <c r="BM19" s="642"/>
      <c r="BN19" s="643"/>
      <c r="BO19" s="691" t="s">
        <v>128</v>
      </c>
      <c r="BP19" s="691"/>
      <c r="BQ19" s="691"/>
      <c r="BR19" s="691"/>
      <c r="BS19" s="692" t="s">
        <v>128</v>
      </c>
      <c r="BT19" s="692"/>
      <c r="BU19" s="692"/>
      <c r="BV19" s="692"/>
      <c r="BW19" s="692"/>
      <c r="BX19" s="692"/>
      <c r="BY19" s="692"/>
      <c r="BZ19" s="692"/>
      <c r="CA19" s="692"/>
      <c r="CB19" s="742"/>
      <c r="CD19" s="701" t="s">
        <v>273</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4"/>
    </row>
    <row r="20" spans="2:133" ht="11.25" customHeight="1">
      <c r="B20" s="651" t="s">
        <v>274</v>
      </c>
      <c r="C20" s="652"/>
      <c r="D20" s="652"/>
      <c r="E20" s="652"/>
      <c r="F20" s="652"/>
      <c r="G20" s="652"/>
      <c r="H20" s="652"/>
      <c r="I20" s="652"/>
      <c r="J20" s="652"/>
      <c r="K20" s="652"/>
      <c r="L20" s="652"/>
      <c r="M20" s="652"/>
      <c r="N20" s="652"/>
      <c r="O20" s="652"/>
      <c r="P20" s="652"/>
      <c r="Q20" s="653"/>
      <c r="R20" s="672">
        <v>3820</v>
      </c>
      <c r="S20" s="642"/>
      <c r="T20" s="642"/>
      <c r="U20" s="642"/>
      <c r="V20" s="642"/>
      <c r="W20" s="642"/>
      <c r="X20" s="642"/>
      <c r="Y20" s="643"/>
      <c r="Z20" s="691">
        <v>0</v>
      </c>
      <c r="AA20" s="691"/>
      <c r="AB20" s="691"/>
      <c r="AC20" s="691"/>
      <c r="AD20" s="692">
        <v>3820</v>
      </c>
      <c r="AE20" s="692"/>
      <c r="AF20" s="692"/>
      <c r="AG20" s="692"/>
      <c r="AH20" s="692"/>
      <c r="AI20" s="692"/>
      <c r="AJ20" s="692"/>
      <c r="AK20" s="692"/>
      <c r="AL20" s="673">
        <v>0</v>
      </c>
      <c r="AM20" s="676"/>
      <c r="AN20" s="676"/>
      <c r="AO20" s="693"/>
      <c r="AP20" s="651" t="s">
        <v>275</v>
      </c>
      <c r="AQ20" s="652"/>
      <c r="AR20" s="652"/>
      <c r="AS20" s="652"/>
      <c r="AT20" s="652"/>
      <c r="AU20" s="652"/>
      <c r="AV20" s="652"/>
      <c r="AW20" s="652"/>
      <c r="AX20" s="652"/>
      <c r="AY20" s="652"/>
      <c r="AZ20" s="652"/>
      <c r="BA20" s="652"/>
      <c r="BB20" s="652"/>
      <c r="BC20" s="652"/>
      <c r="BD20" s="652"/>
      <c r="BE20" s="652"/>
      <c r="BF20" s="653"/>
      <c r="BG20" s="672" t="s">
        <v>128</v>
      </c>
      <c r="BH20" s="642"/>
      <c r="BI20" s="642"/>
      <c r="BJ20" s="642"/>
      <c r="BK20" s="642"/>
      <c r="BL20" s="642"/>
      <c r="BM20" s="642"/>
      <c r="BN20" s="643"/>
      <c r="BO20" s="691" t="s">
        <v>128</v>
      </c>
      <c r="BP20" s="691"/>
      <c r="BQ20" s="691"/>
      <c r="BR20" s="691"/>
      <c r="BS20" s="692" t="s">
        <v>128</v>
      </c>
      <c r="BT20" s="692"/>
      <c r="BU20" s="692"/>
      <c r="BV20" s="692"/>
      <c r="BW20" s="692"/>
      <c r="BX20" s="692"/>
      <c r="BY20" s="692"/>
      <c r="BZ20" s="692"/>
      <c r="CA20" s="692"/>
      <c r="CB20" s="742"/>
      <c r="CD20" s="701" t="s">
        <v>276</v>
      </c>
      <c r="CE20" s="702"/>
      <c r="CF20" s="702"/>
      <c r="CG20" s="702"/>
      <c r="CH20" s="702"/>
      <c r="CI20" s="702"/>
      <c r="CJ20" s="702"/>
      <c r="CK20" s="702"/>
      <c r="CL20" s="702"/>
      <c r="CM20" s="702"/>
      <c r="CN20" s="702"/>
      <c r="CO20" s="702"/>
      <c r="CP20" s="702"/>
      <c r="CQ20" s="703"/>
      <c r="CR20" s="672">
        <v>16305281</v>
      </c>
      <c r="CS20" s="642"/>
      <c r="CT20" s="642"/>
      <c r="CU20" s="642"/>
      <c r="CV20" s="642"/>
      <c r="CW20" s="642"/>
      <c r="CX20" s="642"/>
      <c r="CY20" s="643"/>
      <c r="CZ20" s="691">
        <v>100</v>
      </c>
      <c r="DA20" s="691"/>
      <c r="DB20" s="691"/>
      <c r="DC20" s="691"/>
      <c r="DD20" s="641">
        <v>2577269</v>
      </c>
      <c r="DE20" s="642"/>
      <c r="DF20" s="642"/>
      <c r="DG20" s="642"/>
      <c r="DH20" s="642"/>
      <c r="DI20" s="642"/>
      <c r="DJ20" s="642"/>
      <c r="DK20" s="642"/>
      <c r="DL20" s="642"/>
      <c r="DM20" s="642"/>
      <c r="DN20" s="642"/>
      <c r="DO20" s="642"/>
      <c r="DP20" s="643"/>
      <c r="DQ20" s="641">
        <v>9590123</v>
      </c>
      <c r="DR20" s="642"/>
      <c r="DS20" s="642"/>
      <c r="DT20" s="642"/>
      <c r="DU20" s="642"/>
      <c r="DV20" s="642"/>
      <c r="DW20" s="642"/>
      <c r="DX20" s="642"/>
      <c r="DY20" s="642"/>
      <c r="DZ20" s="642"/>
      <c r="EA20" s="642"/>
      <c r="EB20" s="642"/>
      <c r="EC20" s="704"/>
    </row>
    <row r="21" spans="2:133" ht="11.25" customHeight="1">
      <c r="B21" s="651" t="s">
        <v>277</v>
      </c>
      <c r="C21" s="652"/>
      <c r="D21" s="652"/>
      <c r="E21" s="652"/>
      <c r="F21" s="652"/>
      <c r="G21" s="652"/>
      <c r="H21" s="652"/>
      <c r="I21" s="652"/>
      <c r="J21" s="652"/>
      <c r="K21" s="652"/>
      <c r="L21" s="652"/>
      <c r="M21" s="652"/>
      <c r="N21" s="652"/>
      <c r="O21" s="652"/>
      <c r="P21" s="652"/>
      <c r="Q21" s="653"/>
      <c r="R21" s="672">
        <v>2234</v>
      </c>
      <c r="S21" s="642"/>
      <c r="T21" s="642"/>
      <c r="U21" s="642"/>
      <c r="V21" s="642"/>
      <c r="W21" s="642"/>
      <c r="X21" s="642"/>
      <c r="Y21" s="643"/>
      <c r="Z21" s="691">
        <v>0</v>
      </c>
      <c r="AA21" s="691"/>
      <c r="AB21" s="691"/>
      <c r="AC21" s="691"/>
      <c r="AD21" s="692">
        <v>2234</v>
      </c>
      <c r="AE21" s="692"/>
      <c r="AF21" s="692"/>
      <c r="AG21" s="692"/>
      <c r="AH21" s="692"/>
      <c r="AI21" s="692"/>
      <c r="AJ21" s="692"/>
      <c r="AK21" s="692"/>
      <c r="AL21" s="673">
        <v>0</v>
      </c>
      <c r="AM21" s="676"/>
      <c r="AN21" s="676"/>
      <c r="AO21" s="693"/>
      <c r="AP21" s="757" t="s">
        <v>278</v>
      </c>
      <c r="AQ21" s="764"/>
      <c r="AR21" s="764"/>
      <c r="AS21" s="764"/>
      <c r="AT21" s="764"/>
      <c r="AU21" s="764"/>
      <c r="AV21" s="764"/>
      <c r="AW21" s="764"/>
      <c r="AX21" s="764"/>
      <c r="AY21" s="764"/>
      <c r="AZ21" s="764"/>
      <c r="BA21" s="764"/>
      <c r="BB21" s="764"/>
      <c r="BC21" s="764"/>
      <c r="BD21" s="764"/>
      <c r="BE21" s="764"/>
      <c r="BF21" s="759"/>
      <c r="BG21" s="672" t="s">
        <v>128</v>
      </c>
      <c r="BH21" s="642"/>
      <c r="BI21" s="642"/>
      <c r="BJ21" s="642"/>
      <c r="BK21" s="642"/>
      <c r="BL21" s="642"/>
      <c r="BM21" s="642"/>
      <c r="BN21" s="643"/>
      <c r="BO21" s="691" t="s">
        <v>128</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c r="B22" s="727" t="s">
        <v>279</v>
      </c>
      <c r="C22" s="728"/>
      <c r="D22" s="728"/>
      <c r="E22" s="728"/>
      <c r="F22" s="728"/>
      <c r="G22" s="728"/>
      <c r="H22" s="728"/>
      <c r="I22" s="728"/>
      <c r="J22" s="728"/>
      <c r="K22" s="728"/>
      <c r="L22" s="728"/>
      <c r="M22" s="728"/>
      <c r="N22" s="728"/>
      <c r="O22" s="728"/>
      <c r="P22" s="728"/>
      <c r="Q22" s="729"/>
      <c r="R22" s="672">
        <v>55948</v>
      </c>
      <c r="S22" s="642"/>
      <c r="T22" s="642"/>
      <c r="U22" s="642"/>
      <c r="V22" s="642"/>
      <c r="W22" s="642"/>
      <c r="X22" s="642"/>
      <c r="Y22" s="643"/>
      <c r="Z22" s="691">
        <v>0.3</v>
      </c>
      <c r="AA22" s="691"/>
      <c r="AB22" s="691"/>
      <c r="AC22" s="691"/>
      <c r="AD22" s="692">
        <v>55948</v>
      </c>
      <c r="AE22" s="692"/>
      <c r="AF22" s="692"/>
      <c r="AG22" s="692"/>
      <c r="AH22" s="692"/>
      <c r="AI22" s="692"/>
      <c r="AJ22" s="692"/>
      <c r="AK22" s="692"/>
      <c r="AL22" s="673">
        <v>0.69999998807907104</v>
      </c>
      <c r="AM22" s="676"/>
      <c r="AN22" s="676"/>
      <c r="AO22" s="693"/>
      <c r="AP22" s="757" t="s">
        <v>280</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281</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c r="B23" s="651" t="s">
        <v>282</v>
      </c>
      <c r="C23" s="652"/>
      <c r="D23" s="652"/>
      <c r="E23" s="652"/>
      <c r="F23" s="652"/>
      <c r="G23" s="652"/>
      <c r="H23" s="652"/>
      <c r="I23" s="652"/>
      <c r="J23" s="652"/>
      <c r="K23" s="652"/>
      <c r="L23" s="652"/>
      <c r="M23" s="652"/>
      <c r="N23" s="652"/>
      <c r="O23" s="652"/>
      <c r="P23" s="652"/>
      <c r="Q23" s="653"/>
      <c r="R23" s="672">
        <v>2817741</v>
      </c>
      <c r="S23" s="642"/>
      <c r="T23" s="642"/>
      <c r="U23" s="642"/>
      <c r="V23" s="642"/>
      <c r="W23" s="642"/>
      <c r="X23" s="642"/>
      <c r="Y23" s="643"/>
      <c r="Z23" s="691">
        <v>15.7</v>
      </c>
      <c r="AA23" s="691"/>
      <c r="AB23" s="691"/>
      <c r="AC23" s="691"/>
      <c r="AD23" s="692">
        <v>2487188</v>
      </c>
      <c r="AE23" s="692"/>
      <c r="AF23" s="692"/>
      <c r="AG23" s="692"/>
      <c r="AH23" s="692"/>
      <c r="AI23" s="692"/>
      <c r="AJ23" s="692"/>
      <c r="AK23" s="692"/>
      <c r="AL23" s="673">
        <v>29.6</v>
      </c>
      <c r="AM23" s="676"/>
      <c r="AN23" s="676"/>
      <c r="AO23" s="693"/>
      <c r="AP23" s="757" t="s">
        <v>283</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223</v>
      </c>
      <c r="CE23" s="770"/>
      <c r="CF23" s="770"/>
      <c r="CG23" s="770"/>
      <c r="CH23" s="770"/>
      <c r="CI23" s="770"/>
      <c r="CJ23" s="770"/>
      <c r="CK23" s="770"/>
      <c r="CL23" s="770"/>
      <c r="CM23" s="770"/>
      <c r="CN23" s="770"/>
      <c r="CO23" s="770"/>
      <c r="CP23" s="770"/>
      <c r="CQ23" s="771"/>
      <c r="CR23" s="769" t="s">
        <v>284</v>
      </c>
      <c r="CS23" s="770"/>
      <c r="CT23" s="770"/>
      <c r="CU23" s="770"/>
      <c r="CV23" s="770"/>
      <c r="CW23" s="770"/>
      <c r="CX23" s="770"/>
      <c r="CY23" s="771"/>
      <c r="CZ23" s="769" t="s">
        <v>285</v>
      </c>
      <c r="DA23" s="770"/>
      <c r="DB23" s="770"/>
      <c r="DC23" s="771"/>
      <c r="DD23" s="769" t="s">
        <v>286</v>
      </c>
      <c r="DE23" s="770"/>
      <c r="DF23" s="770"/>
      <c r="DG23" s="770"/>
      <c r="DH23" s="770"/>
      <c r="DI23" s="770"/>
      <c r="DJ23" s="770"/>
      <c r="DK23" s="771"/>
      <c r="DL23" s="766" t="s">
        <v>287</v>
      </c>
      <c r="DM23" s="767"/>
      <c r="DN23" s="767"/>
      <c r="DO23" s="767"/>
      <c r="DP23" s="767"/>
      <c r="DQ23" s="767"/>
      <c r="DR23" s="767"/>
      <c r="DS23" s="767"/>
      <c r="DT23" s="767"/>
      <c r="DU23" s="767"/>
      <c r="DV23" s="768"/>
      <c r="DW23" s="769" t="s">
        <v>288</v>
      </c>
      <c r="DX23" s="770"/>
      <c r="DY23" s="770"/>
      <c r="DZ23" s="770"/>
      <c r="EA23" s="770"/>
      <c r="EB23" s="770"/>
      <c r="EC23" s="771"/>
    </row>
    <row r="24" spans="2:133" ht="11.25" customHeight="1">
      <c r="B24" s="651" t="s">
        <v>289</v>
      </c>
      <c r="C24" s="652"/>
      <c r="D24" s="652"/>
      <c r="E24" s="652"/>
      <c r="F24" s="652"/>
      <c r="G24" s="652"/>
      <c r="H24" s="652"/>
      <c r="I24" s="652"/>
      <c r="J24" s="652"/>
      <c r="K24" s="652"/>
      <c r="L24" s="652"/>
      <c r="M24" s="652"/>
      <c r="N24" s="652"/>
      <c r="O24" s="652"/>
      <c r="P24" s="652"/>
      <c r="Q24" s="653"/>
      <c r="R24" s="672">
        <v>2487188</v>
      </c>
      <c r="S24" s="642"/>
      <c r="T24" s="642"/>
      <c r="U24" s="642"/>
      <c r="V24" s="642"/>
      <c r="W24" s="642"/>
      <c r="X24" s="642"/>
      <c r="Y24" s="643"/>
      <c r="Z24" s="691">
        <v>13.8</v>
      </c>
      <c r="AA24" s="691"/>
      <c r="AB24" s="691"/>
      <c r="AC24" s="691"/>
      <c r="AD24" s="692">
        <v>2487188</v>
      </c>
      <c r="AE24" s="692"/>
      <c r="AF24" s="692"/>
      <c r="AG24" s="692"/>
      <c r="AH24" s="692"/>
      <c r="AI24" s="692"/>
      <c r="AJ24" s="692"/>
      <c r="AK24" s="692"/>
      <c r="AL24" s="673">
        <v>29.6</v>
      </c>
      <c r="AM24" s="676"/>
      <c r="AN24" s="676"/>
      <c r="AO24" s="693"/>
      <c r="AP24" s="757" t="s">
        <v>290</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291</v>
      </c>
      <c r="CE24" s="721"/>
      <c r="CF24" s="721"/>
      <c r="CG24" s="721"/>
      <c r="CH24" s="721"/>
      <c r="CI24" s="721"/>
      <c r="CJ24" s="721"/>
      <c r="CK24" s="721"/>
      <c r="CL24" s="721"/>
      <c r="CM24" s="721"/>
      <c r="CN24" s="721"/>
      <c r="CO24" s="721"/>
      <c r="CP24" s="721"/>
      <c r="CQ24" s="722"/>
      <c r="CR24" s="717">
        <v>6545250</v>
      </c>
      <c r="CS24" s="718"/>
      <c r="CT24" s="718"/>
      <c r="CU24" s="718"/>
      <c r="CV24" s="718"/>
      <c r="CW24" s="718"/>
      <c r="CX24" s="718"/>
      <c r="CY24" s="761"/>
      <c r="CZ24" s="762">
        <v>40.1</v>
      </c>
      <c r="DA24" s="737"/>
      <c r="DB24" s="737"/>
      <c r="DC24" s="765"/>
      <c r="DD24" s="760">
        <v>3834951</v>
      </c>
      <c r="DE24" s="718"/>
      <c r="DF24" s="718"/>
      <c r="DG24" s="718"/>
      <c r="DH24" s="718"/>
      <c r="DI24" s="718"/>
      <c r="DJ24" s="718"/>
      <c r="DK24" s="761"/>
      <c r="DL24" s="760">
        <v>3478047</v>
      </c>
      <c r="DM24" s="718"/>
      <c r="DN24" s="718"/>
      <c r="DO24" s="718"/>
      <c r="DP24" s="718"/>
      <c r="DQ24" s="718"/>
      <c r="DR24" s="718"/>
      <c r="DS24" s="718"/>
      <c r="DT24" s="718"/>
      <c r="DU24" s="718"/>
      <c r="DV24" s="761"/>
      <c r="DW24" s="762">
        <v>39.200000000000003</v>
      </c>
      <c r="DX24" s="737"/>
      <c r="DY24" s="737"/>
      <c r="DZ24" s="737"/>
      <c r="EA24" s="737"/>
      <c r="EB24" s="737"/>
      <c r="EC24" s="763"/>
    </row>
    <row r="25" spans="2:133" ht="11.25" customHeight="1">
      <c r="B25" s="651" t="s">
        <v>292</v>
      </c>
      <c r="C25" s="652"/>
      <c r="D25" s="652"/>
      <c r="E25" s="652"/>
      <c r="F25" s="652"/>
      <c r="G25" s="652"/>
      <c r="H25" s="652"/>
      <c r="I25" s="652"/>
      <c r="J25" s="652"/>
      <c r="K25" s="652"/>
      <c r="L25" s="652"/>
      <c r="M25" s="652"/>
      <c r="N25" s="652"/>
      <c r="O25" s="652"/>
      <c r="P25" s="652"/>
      <c r="Q25" s="653"/>
      <c r="R25" s="672">
        <v>330410</v>
      </c>
      <c r="S25" s="642"/>
      <c r="T25" s="642"/>
      <c r="U25" s="642"/>
      <c r="V25" s="642"/>
      <c r="W25" s="642"/>
      <c r="X25" s="642"/>
      <c r="Y25" s="643"/>
      <c r="Z25" s="691">
        <v>1.8</v>
      </c>
      <c r="AA25" s="691"/>
      <c r="AB25" s="691"/>
      <c r="AC25" s="691"/>
      <c r="AD25" s="692" t="s">
        <v>128</v>
      </c>
      <c r="AE25" s="692"/>
      <c r="AF25" s="692"/>
      <c r="AG25" s="692"/>
      <c r="AH25" s="692"/>
      <c r="AI25" s="692"/>
      <c r="AJ25" s="692"/>
      <c r="AK25" s="692"/>
      <c r="AL25" s="673" t="s">
        <v>128</v>
      </c>
      <c r="AM25" s="676"/>
      <c r="AN25" s="676"/>
      <c r="AO25" s="693"/>
      <c r="AP25" s="757" t="s">
        <v>293</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294</v>
      </c>
      <c r="CE25" s="702"/>
      <c r="CF25" s="702"/>
      <c r="CG25" s="702"/>
      <c r="CH25" s="702"/>
      <c r="CI25" s="702"/>
      <c r="CJ25" s="702"/>
      <c r="CK25" s="702"/>
      <c r="CL25" s="702"/>
      <c r="CM25" s="702"/>
      <c r="CN25" s="702"/>
      <c r="CO25" s="702"/>
      <c r="CP25" s="702"/>
      <c r="CQ25" s="703"/>
      <c r="CR25" s="672">
        <v>2062744</v>
      </c>
      <c r="CS25" s="670"/>
      <c r="CT25" s="670"/>
      <c r="CU25" s="670"/>
      <c r="CV25" s="670"/>
      <c r="CW25" s="670"/>
      <c r="CX25" s="670"/>
      <c r="CY25" s="671"/>
      <c r="CZ25" s="673">
        <v>12.7</v>
      </c>
      <c r="DA25" s="674"/>
      <c r="DB25" s="674"/>
      <c r="DC25" s="675"/>
      <c r="DD25" s="641">
        <v>1910400</v>
      </c>
      <c r="DE25" s="670"/>
      <c r="DF25" s="670"/>
      <c r="DG25" s="670"/>
      <c r="DH25" s="670"/>
      <c r="DI25" s="670"/>
      <c r="DJ25" s="670"/>
      <c r="DK25" s="671"/>
      <c r="DL25" s="641">
        <v>1557156</v>
      </c>
      <c r="DM25" s="670"/>
      <c r="DN25" s="670"/>
      <c r="DO25" s="670"/>
      <c r="DP25" s="670"/>
      <c r="DQ25" s="670"/>
      <c r="DR25" s="670"/>
      <c r="DS25" s="670"/>
      <c r="DT25" s="670"/>
      <c r="DU25" s="670"/>
      <c r="DV25" s="671"/>
      <c r="DW25" s="673">
        <v>17.5</v>
      </c>
      <c r="DX25" s="674"/>
      <c r="DY25" s="674"/>
      <c r="DZ25" s="674"/>
      <c r="EA25" s="674"/>
      <c r="EB25" s="674"/>
      <c r="EC25" s="713"/>
    </row>
    <row r="26" spans="2:133" ht="11.25" customHeight="1">
      <c r="B26" s="651" t="s">
        <v>295</v>
      </c>
      <c r="C26" s="652"/>
      <c r="D26" s="652"/>
      <c r="E26" s="652"/>
      <c r="F26" s="652"/>
      <c r="G26" s="652"/>
      <c r="H26" s="652"/>
      <c r="I26" s="652"/>
      <c r="J26" s="652"/>
      <c r="K26" s="652"/>
      <c r="L26" s="652"/>
      <c r="M26" s="652"/>
      <c r="N26" s="652"/>
      <c r="O26" s="652"/>
      <c r="P26" s="652"/>
      <c r="Q26" s="653"/>
      <c r="R26" s="672">
        <v>143</v>
      </c>
      <c r="S26" s="642"/>
      <c r="T26" s="642"/>
      <c r="U26" s="642"/>
      <c r="V26" s="642"/>
      <c r="W26" s="642"/>
      <c r="X26" s="642"/>
      <c r="Y26" s="643"/>
      <c r="Z26" s="691">
        <v>0</v>
      </c>
      <c r="AA26" s="691"/>
      <c r="AB26" s="691"/>
      <c r="AC26" s="691"/>
      <c r="AD26" s="692" t="s">
        <v>128</v>
      </c>
      <c r="AE26" s="692"/>
      <c r="AF26" s="692"/>
      <c r="AG26" s="692"/>
      <c r="AH26" s="692"/>
      <c r="AI26" s="692"/>
      <c r="AJ26" s="692"/>
      <c r="AK26" s="692"/>
      <c r="AL26" s="673" t="s">
        <v>128</v>
      </c>
      <c r="AM26" s="676"/>
      <c r="AN26" s="676"/>
      <c r="AO26" s="693"/>
      <c r="AP26" s="757" t="s">
        <v>296</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297</v>
      </c>
      <c r="CE26" s="702"/>
      <c r="CF26" s="702"/>
      <c r="CG26" s="702"/>
      <c r="CH26" s="702"/>
      <c r="CI26" s="702"/>
      <c r="CJ26" s="702"/>
      <c r="CK26" s="702"/>
      <c r="CL26" s="702"/>
      <c r="CM26" s="702"/>
      <c r="CN26" s="702"/>
      <c r="CO26" s="702"/>
      <c r="CP26" s="702"/>
      <c r="CQ26" s="703"/>
      <c r="CR26" s="672">
        <v>1116606</v>
      </c>
      <c r="CS26" s="642"/>
      <c r="CT26" s="642"/>
      <c r="CU26" s="642"/>
      <c r="CV26" s="642"/>
      <c r="CW26" s="642"/>
      <c r="CX26" s="642"/>
      <c r="CY26" s="643"/>
      <c r="CZ26" s="673">
        <v>6.8</v>
      </c>
      <c r="DA26" s="674"/>
      <c r="DB26" s="674"/>
      <c r="DC26" s="675"/>
      <c r="DD26" s="641">
        <v>1036299</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c r="B27" s="651" t="s">
        <v>298</v>
      </c>
      <c r="C27" s="652"/>
      <c r="D27" s="652"/>
      <c r="E27" s="652"/>
      <c r="F27" s="652"/>
      <c r="G27" s="652"/>
      <c r="H27" s="652"/>
      <c r="I27" s="652"/>
      <c r="J27" s="652"/>
      <c r="K27" s="652"/>
      <c r="L27" s="652"/>
      <c r="M27" s="652"/>
      <c r="N27" s="652"/>
      <c r="O27" s="652"/>
      <c r="P27" s="652"/>
      <c r="Q27" s="653"/>
      <c r="R27" s="672">
        <v>8740009</v>
      </c>
      <c r="S27" s="642"/>
      <c r="T27" s="642"/>
      <c r="U27" s="642"/>
      <c r="V27" s="642"/>
      <c r="W27" s="642"/>
      <c r="X27" s="642"/>
      <c r="Y27" s="643"/>
      <c r="Z27" s="691">
        <v>48.6</v>
      </c>
      <c r="AA27" s="691"/>
      <c r="AB27" s="691"/>
      <c r="AC27" s="691"/>
      <c r="AD27" s="692">
        <v>8409456</v>
      </c>
      <c r="AE27" s="692"/>
      <c r="AF27" s="692"/>
      <c r="AG27" s="692"/>
      <c r="AH27" s="692"/>
      <c r="AI27" s="692"/>
      <c r="AJ27" s="692"/>
      <c r="AK27" s="692"/>
      <c r="AL27" s="673">
        <v>99.900001525878906</v>
      </c>
      <c r="AM27" s="676"/>
      <c r="AN27" s="676"/>
      <c r="AO27" s="693"/>
      <c r="AP27" s="651" t="s">
        <v>299</v>
      </c>
      <c r="AQ27" s="652"/>
      <c r="AR27" s="652"/>
      <c r="AS27" s="652"/>
      <c r="AT27" s="652"/>
      <c r="AU27" s="652"/>
      <c r="AV27" s="652"/>
      <c r="AW27" s="652"/>
      <c r="AX27" s="652"/>
      <c r="AY27" s="652"/>
      <c r="AZ27" s="652"/>
      <c r="BA27" s="652"/>
      <c r="BB27" s="652"/>
      <c r="BC27" s="652"/>
      <c r="BD27" s="652"/>
      <c r="BE27" s="652"/>
      <c r="BF27" s="653"/>
      <c r="BG27" s="672">
        <v>4774744</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300</v>
      </c>
      <c r="CE27" s="702"/>
      <c r="CF27" s="702"/>
      <c r="CG27" s="702"/>
      <c r="CH27" s="702"/>
      <c r="CI27" s="702"/>
      <c r="CJ27" s="702"/>
      <c r="CK27" s="702"/>
      <c r="CL27" s="702"/>
      <c r="CM27" s="702"/>
      <c r="CN27" s="702"/>
      <c r="CO27" s="702"/>
      <c r="CP27" s="702"/>
      <c r="CQ27" s="703"/>
      <c r="CR27" s="672">
        <v>3162620</v>
      </c>
      <c r="CS27" s="670"/>
      <c r="CT27" s="670"/>
      <c r="CU27" s="670"/>
      <c r="CV27" s="670"/>
      <c r="CW27" s="670"/>
      <c r="CX27" s="670"/>
      <c r="CY27" s="671"/>
      <c r="CZ27" s="673">
        <v>19.399999999999999</v>
      </c>
      <c r="DA27" s="674"/>
      <c r="DB27" s="674"/>
      <c r="DC27" s="675"/>
      <c r="DD27" s="641">
        <v>642273</v>
      </c>
      <c r="DE27" s="670"/>
      <c r="DF27" s="670"/>
      <c r="DG27" s="670"/>
      <c r="DH27" s="670"/>
      <c r="DI27" s="670"/>
      <c r="DJ27" s="670"/>
      <c r="DK27" s="671"/>
      <c r="DL27" s="641">
        <v>638613</v>
      </c>
      <c r="DM27" s="670"/>
      <c r="DN27" s="670"/>
      <c r="DO27" s="670"/>
      <c r="DP27" s="670"/>
      <c r="DQ27" s="670"/>
      <c r="DR27" s="670"/>
      <c r="DS27" s="670"/>
      <c r="DT27" s="670"/>
      <c r="DU27" s="670"/>
      <c r="DV27" s="671"/>
      <c r="DW27" s="673">
        <v>7.2</v>
      </c>
      <c r="DX27" s="674"/>
      <c r="DY27" s="674"/>
      <c r="DZ27" s="674"/>
      <c r="EA27" s="674"/>
      <c r="EB27" s="674"/>
      <c r="EC27" s="713"/>
    </row>
    <row r="28" spans="2:133" ht="11.25" customHeight="1">
      <c r="B28" s="651" t="s">
        <v>301</v>
      </c>
      <c r="C28" s="652"/>
      <c r="D28" s="652"/>
      <c r="E28" s="652"/>
      <c r="F28" s="652"/>
      <c r="G28" s="652"/>
      <c r="H28" s="652"/>
      <c r="I28" s="652"/>
      <c r="J28" s="652"/>
      <c r="K28" s="652"/>
      <c r="L28" s="652"/>
      <c r="M28" s="652"/>
      <c r="N28" s="652"/>
      <c r="O28" s="652"/>
      <c r="P28" s="652"/>
      <c r="Q28" s="653"/>
      <c r="R28" s="672">
        <v>4510</v>
      </c>
      <c r="S28" s="642"/>
      <c r="T28" s="642"/>
      <c r="U28" s="642"/>
      <c r="V28" s="642"/>
      <c r="W28" s="642"/>
      <c r="X28" s="642"/>
      <c r="Y28" s="643"/>
      <c r="Z28" s="691">
        <v>0</v>
      </c>
      <c r="AA28" s="691"/>
      <c r="AB28" s="691"/>
      <c r="AC28" s="691"/>
      <c r="AD28" s="692">
        <v>4510</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302</v>
      </c>
      <c r="CE28" s="702"/>
      <c r="CF28" s="702"/>
      <c r="CG28" s="702"/>
      <c r="CH28" s="702"/>
      <c r="CI28" s="702"/>
      <c r="CJ28" s="702"/>
      <c r="CK28" s="702"/>
      <c r="CL28" s="702"/>
      <c r="CM28" s="702"/>
      <c r="CN28" s="702"/>
      <c r="CO28" s="702"/>
      <c r="CP28" s="702"/>
      <c r="CQ28" s="703"/>
      <c r="CR28" s="672">
        <v>1319886</v>
      </c>
      <c r="CS28" s="642"/>
      <c r="CT28" s="642"/>
      <c r="CU28" s="642"/>
      <c r="CV28" s="642"/>
      <c r="CW28" s="642"/>
      <c r="CX28" s="642"/>
      <c r="CY28" s="643"/>
      <c r="CZ28" s="673">
        <v>8.1</v>
      </c>
      <c r="DA28" s="674"/>
      <c r="DB28" s="674"/>
      <c r="DC28" s="675"/>
      <c r="DD28" s="641">
        <v>1282278</v>
      </c>
      <c r="DE28" s="642"/>
      <c r="DF28" s="642"/>
      <c r="DG28" s="642"/>
      <c r="DH28" s="642"/>
      <c r="DI28" s="642"/>
      <c r="DJ28" s="642"/>
      <c r="DK28" s="643"/>
      <c r="DL28" s="641">
        <v>1282278</v>
      </c>
      <c r="DM28" s="642"/>
      <c r="DN28" s="642"/>
      <c r="DO28" s="642"/>
      <c r="DP28" s="642"/>
      <c r="DQ28" s="642"/>
      <c r="DR28" s="642"/>
      <c r="DS28" s="642"/>
      <c r="DT28" s="642"/>
      <c r="DU28" s="642"/>
      <c r="DV28" s="643"/>
      <c r="DW28" s="673">
        <v>14.4</v>
      </c>
      <c r="DX28" s="674"/>
      <c r="DY28" s="674"/>
      <c r="DZ28" s="674"/>
      <c r="EA28" s="674"/>
      <c r="EB28" s="674"/>
      <c r="EC28" s="713"/>
    </row>
    <row r="29" spans="2:133" ht="11.25" customHeight="1">
      <c r="B29" s="651" t="s">
        <v>303</v>
      </c>
      <c r="C29" s="652"/>
      <c r="D29" s="652"/>
      <c r="E29" s="652"/>
      <c r="F29" s="652"/>
      <c r="G29" s="652"/>
      <c r="H29" s="652"/>
      <c r="I29" s="652"/>
      <c r="J29" s="652"/>
      <c r="K29" s="652"/>
      <c r="L29" s="652"/>
      <c r="M29" s="652"/>
      <c r="N29" s="652"/>
      <c r="O29" s="652"/>
      <c r="P29" s="652"/>
      <c r="Q29" s="653"/>
      <c r="R29" s="672">
        <v>69296</v>
      </c>
      <c r="S29" s="642"/>
      <c r="T29" s="642"/>
      <c r="U29" s="642"/>
      <c r="V29" s="642"/>
      <c r="W29" s="642"/>
      <c r="X29" s="642"/>
      <c r="Y29" s="643"/>
      <c r="Z29" s="691">
        <v>0.4</v>
      </c>
      <c r="AA29" s="691"/>
      <c r="AB29" s="691"/>
      <c r="AC29" s="691"/>
      <c r="AD29" s="692" t="s">
        <v>128</v>
      </c>
      <c r="AE29" s="692"/>
      <c r="AF29" s="692"/>
      <c r="AG29" s="692"/>
      <c r="AH29" s="692"/>
      <c r="AI29" s="692"/>
      <c r="AJ29" s="692"/>
      <c r="AK29" s="692"/>
      <c r="AL29" s="673" t="s">
        <v>128</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304</v>
      </c>
      <c r="CE29" s="732"/>
      <c r="CF29" s="701" t="s">
        <v>70</v>
      </c>
      <c r="CG29" s="702"/>
      <c r="CH29" s="702"/>
      <c r="CI29" s="702"/>
      <c r="CJ29" s="702"/>
      <c r="CK29" s="702"/>
      <c r="CL29" s="702"/>
      <c r="CM29" s="702"/>
      <c r="CN29" s="702"/>
      <c r="CO29" s="702"/>
      <c r="CP29" s="702"/>
      <c r="CQ29" s="703"/>
      <c r="CR29" s="672">
        <v>1319886</v>
      </c>
      <c r="CS29" s="670"/>
      <c r="CT29" s="670"/>
      <c r="CU29" s="670"/>
      <c r="CV29" s="670"/>
      <c r="CW29" s="670"/>
      <c r="CX29" s="670"/>
      <c r="CY29" s="671"/>
      <c r="CZ29" s="673">
        <v>8.1</v>
      </c>
      <c r="DA29" s="674"/>
      <c r="DB29" s="674"/>
      <c r="DC29" s="675"/>
      <c r="DD29" s="641">
        <v>1282278</v>
      </c>
      <c r="DE29" s="670"/>
      <c r="DF29" s="670"/>
      <c r="DG29" s="670"/>
      <c r="DH29" s="670"/>
      <c r="DI29" s="670"/>
      <c r="DJ29" s="670"/>
      <c r="DK29" s="671"/>
      <c r="DL29" s="641">
        <v>1282278</v>
      </c>
      <c r="DM29" s="670"/>
      <c r="DN29" s="670"/>
      <c r="DO29" s="670"/>
      <c r="DP29" s="670"/>
      <c r="DQ29" s="670"/>
      <c r="DR29" s="670"/>
      <c r="DS29" s="670"/>
      <c r="DT29" s="670"/>
      <c r="DU29" s="670"/>
      <c r="DV29" s="671"/>
      <c r="DW29" s="673">
        <v>14.4</v>
      </c>
      <c r="DX29" s="674"/>
      <c r="DY29" s="674"/>
      <c r="DZ29" s="674"/>
      <c r="EA29" s="674"/>
      <c r="EB29" s="674"/>
      <c r="EC29" s="713"/>
    </row>
    <row r="30" spans="2:133" ht="11.25" customHeight="1">
      <c r="B30" s="651" t="s">
        <v>305</v>
      </c>
      <c r="C30" s="652"/>
      <c r="D30" s="652"/>
      <c r="E30" s="652"/>
      <c r="F30" s="652"/>
      <c r="G30" s="652"/>
      <c r="H30" s="652"/>
      <c r="I30" s="652"/>
      <c r="J30" s="652"/>
      <c r="K30" s="652"/>
      <c r="L30" s="652"/>
      <c r="M30" s="652"/>
      <c r="N30" s="652"/>
      <c r="O30" s="652"/>
      <c r="P30" s="652"/>
      <c r="Q30" s="653"/>
      <c r="R30" s="672">
        <v>118336</v>
      </c>
      <c r="S30" s="642"/>
      <c r="T30" s="642"/>
      <c r="U30" s="642"/>
      <c r="V30" s="642"/>
      <c r="W30" s="642"/>
      <c r="X30" s="642"/>
      <c r="Y30" s="643"/>
      <c r="Z30" s="691">
        <v>0.7</v>
      </c>
      <c r="AA30" s="691"/>
      <c r="AB30" s="691"/>
      <c r="AC30" s="691"/>
      <c r="AD30" s="692" t="s">
        <v>128</v>
      </c>
      <c r="AE30" s="692"/>
      <c r="AF30" s="692"/>
      <c r="AG30" s="692"/>
      <c r="AH30" s="692"/>
      <c r="AI30" s="692"/>
      <c r="AJ30" s="692"/>
      <c r="AK30" s="692"/>
      <c r="AL30" s="673" t="s">
        <v>128</v>
      </c>
      <c r="AM30" s="676"/>
      <c r="AN30" s="676"/>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0"/>
      <c r="BI30" s="740"/>
      <c r="BJ30" s="740"/>
      <c r="BK30" s="740"/>
      <c r="BL30" s="740"/>
      <c r="BM30" s="740"/>
      <c r="BN30" s="740"/>
      <c r="BO30" s="740"/>
      <c r="BP30" s="740"/>
      <c r="BQ30" s="741"/>
      <c r="BR30" s="723" t="s">
        <v>307</v>
      </c>
      <c r="BS30" s="740"/>
      <c r="BT30" s="740"/>
      <c r="BU30" s="740"/>
      <c r="BV30" s="740"/>
      <c r="BW30" s="740"/>
      <c r="BX30" s="740"/>
      <c r="BY30" s="740"/>
      <c r="BZ30" s="740"/>
      <c r="CA30" s="740"/>
      <c r="CB30" s="741"/>
      <c r="CD30" s="733"/>
      <c r="CE30" s="734"/>
      <c r="CF30" s="701" t="s">
        <v>308</v>
      </c>
      <c r="CG30" s="702"/>
      <c r="CH30" s="702"/>
      <c r="CI30" s="702"/>
      <c r="CJ30" s="702"/>
      <c r="CK30" s="702"/>
      <c r="CL30" s="702"/>
      <c r="CM30" s="702"/>
      <c r="CN30" s="702"/>
      <c r="CO30" s="702"/>
      <c r="CP30" s="702"/>
      <c r="CQ30" s="703"/>
      <c r="CR30" s="672">
        <v>1266294</v>
      </c>
      <c r="CS30" s="642"/>
      <c r="CT30" s="642"/>
      <c r="CU30" s="642"/>
      <c r="CV30" s="642"/>
      <c r="CW30" s="642"/>
      <c r="CX30" s="642"/>
      <c r="CY30" s="643"/>
      <c r="CZ30" s="673">
        <v>7.8</v>
      </c>
      <c r="DA30" s="674"/>
      <c r="DB30" s="674"/>
      <c r="DC30" s="675"/>
      <c r="DD30" s="641">
        <v>1229953</v>
      </c>
      <c r="DE30" s="642"/>
      <c r="DF30" s="642"/>
      <c r="DG30" s="642"/>
      <c r="DH30" s="642"/>
      <c r="DI30" s="642"/>
      <c r="DJ30" s="642"/>
      <c r="DK30" s="643"/>
      <c r="DL30" s="641">
        <v>1229953</v>
      </c>
      <c r="DM30" s="642"/>
      <c r="DN30" s="642"/>
      <c r="DO30" s="642"/>
      <c r="DP30" s="642"/>
      <c r="DQ30" s="642"/>
      <c r="DR30" s="642"/>
      <c r="DS30" s="642"/>
      <c r="DT30" s="642"/>
      <c r="DU30" s="642"/>
      <c r="DV30" s="643"/>
      <c r="DW30" s="673">
        <v>13.9</v>
      </c>
      <c r="DX30" s="674"/>
      <c r="DY30" s="674"/>
      <c r="DZ30" s="674"/>
      <c r="EA30" s="674"/>
      <c r="EB30" s="674"/>
      <c r="EC30" s="713"/>
    </row>
    <row r="31" spans="2:133" ht="11.25" customHeight="1">
      <c r="B31" s="651" t="s">
        <v>309</v>
      </c>
      <c r="C31" s="652"/>
      <c r="D31" s="652"/>
      <c r="E31" s="652"/>
      <c r="F31" s="652"/>
      <c r="G31" s="652"/>
      <c r="H31" s="652"/>
      <c r="I31" s="652"/>
      <c r="J31" s="652"/>
      <c r="K31" s="652"/>
      <c r="L31" s="652"/>
      <c r="M31" s="652"/>
      <c r="N31" s="652"/>
      <c r="O31" s="652"/>
      <c r="P31" s="652"/>
      <c r="Q31" s="653"/>
      <c r="R31" s="672">
        <v>19598</v>
      </c>
      <c r="S31" s="642"/>
      <c r="T31" s="642"/>
      <c r="U31" s="642"/>
      <c r="V31" s="642"/>
      <c r="W31" s="642"/>
      <c r="X31" s="642"/>
      <c r="Y31" s="643"/>
      <c r="Z31" s="691">
        <v>0.1</v>
      </c>
      <c r="AA31" s="691"/>
      <c r="AB31" s="691"/>
      <c r="AC31" s="691"/>
      <c r="AD31" s="692" t="s">
        <v>128</v>
      </c>
      <c r="AE31" s="692"/>
      <c r="AF31" s="692"/>
      <c r="AG31" s="692"/>
      <c r="AH31" s="692"/>
      <c r="AI31" s="692"/>
      <c r="AJ31" s="692"/>
      <c r="AK31" s="692"/>
      <c r="AL31" s="673" t="s">
        <v>128</v>
      </c>
      <c r="AM31" s="676"/>
      <c r="AN31" s="676"/>
      <c r="AO31" s="693"/>
      <c r="AP31" s="747" t="s">
        <v>310</v>
      </c>
      <c r="AQ31" s="748"/>
      <c r="AR31" s="748"/>
      <c r="AS31" s="748"/>
      <c r="AT31" s="753" t="s">
        <v>311</v>
      </c>
      <c r="AU31" s="366"/>
      <c r="AV31" s="366"/>
      <c r="AW31" s="366"/>
      <c r="AX31" s="743" t="s">
        <v>188</v>
      </c>
      <c r="AY31" s="744"/>
      <c r="AZ31" s="744"/>
      <c r="BA31" s="744"/>
      <c r="BB31" s="744"/>
      <c r="BC31" s="744"/>
      <c r="BD31" s="744"/>
      <c r="BE31" s="744"/>
      <c r="BF31" s="745"/>
      <c r="BG31" s="746">
        <v>99.4</v>
      </c>
      <c r="BH31" s="738"/>
      <c r="BI31" s="738"/>
      <c r="BJ31" s="738"/>
      <c r="BK31" s="738"/>
      <c r="BL31" s="738"/>
      <c r="BM31" s="737">
        <v>98.1</v>
      </c>
      <c r="BN31" s="738"/>
      <c r="BO31" s="738"/>
      <c r="BP31" s="738"/>
      <c r="BQ31" s="739"/>
      <c r="BR31" s="746">
        <v>99.2</v>
      </c>
      <c r="BS31" s="738"/>
      <c r="BT31" s="738"/>
      <c r="BU31" s="738"/>
      <c r="BV31" s="738"/>
      <c r="BW31" s="738"/>
      <c r="BX31" s="737">
        <v>96.8</v>
      </c>
      <c r="BY31" s="738"/>
      <c r="BZ31" s="738"/>
      <c r="CA31" s="738"/>
      <c r="CB31" s="739"/>
      <c r="CD31" s="733"/>
      <c r="CE31" s="734"/>
      <c r="CF31" s="701" t="s">
        <v>312</v>
      </c>
      <c r="CG31" s="702"/>
      <c r="CH31" s="702"/>
      <c r="CI31" s="702"/>
      <c r="CJ31" s="702"/>
      <c r="CK31" s="702"/>
      <c r="CL31" s="702"/>
      <c r="CM31" s="702"/>
      <c r="CN31" s="702"/>
      <c r="CO31" s="702"/>
      <c r="CP31" s="702"/>
      <c r="CQ31" s="703"/>
      <c r="CR31" s="672">
        <v>53592</v>
      </c>
      <c r="CS31" s="670"/>
      <c r="CT31" s="670"/>
      <c r="CU31" s="670"/>
      <c r="CV31" s="670"/>
      <c r="CW31" s="670"/>
      <c r="CX31" s="670"/>
      <c r="CY31" s="671"/>
      <c r="CZ31" s="673">
        <v>0.3</v>
      </c>
      <c r="DA31" s="674"/>
      <c r="DB31" s="674"/>
      <c r="DC31" s="675"/>
      <c r="DD31" s="641">
        <v>52325</v>
      </c>
      <c r="DE31" s="670"/>
      <c r="DF31" s="670"/>
      <c r="DG31" s="670"/>
      <c r="DH31" s="670"/>
      <c r="DI31" s="670"/>
      <c r="DJ31" s="670"/>
      <c r="DK31" s="671"/>
      <c r="DL31" s="641">
        <v>52325</v>
      </c>
      <c r="DM31" s="670"/>
      <c r="DN31" s="670"/>
      <c r="DO31" s="670"/>
      <c r="DP31" s="670"/>
      <c r="DQ31" s="670"/>
      <c r="DR31" s="670"/>
      <c r="DS31" s="670"/>
      <c r="DT31" s="670"/>
      <c r="DU31" s="670"/>
      <c r="DV31" s="671"/>
      <c r="DW31" s="673">
        <v>0.6</v>
      </c>
      <c r="DX31" s="674"/>
      <c r="DY31" s="674"/>
      <c r="DZ31" s="674"/>
      <c r="EA31" s="674"/>
      <c r="EB31" s="674"/>
      <c r="EC31" s="713"/>
    </row>
    <row r="32" spans="2:133" ht="11.25" customHeight="1">
      <c r="B32" s="651" t="s">
        <v>313</v>
      </c>
      <c r="C32" s="652"/>
      <c r="D32" s="652"/>
      <c r="E32" s="652"/>
      <c r="F32" s="652"/>
      <c r="G32" s="652"/>
      <c r="H32" s="652"/>
      <c r="I32" s="652"/>
      <c r="J32" s="652"/>
      <c r="K32" s="652"/>
      <c r="L32" s="652"/>
      <c r="M32" s="652"/>
      <c r="N32" s="652"/>
      <c r="O32" s="652"/>
      <c r="P32" s="652"/>
      <c r="Q32" s="653"/>
      <c r="R32" s="672">
        <v>3040576</v>
      </c>
      <c r="S32" s="642"/>
      <c r="T32" s="642"/>
      <c r="U32" s="642"/>
      <c r="V32" s="642"/>
      <c r="W32" s="642"/>
      <c r="X32" s="642"/>
      <c r="Y32" s="643"/>
      <c r="Z32" s="691">
        <v>16.899999999999999</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314</v>
      </c>
      <c r="AV32" s="362"/>
      <c r="AW32" s="362"/>
      <c r="AX32" s="651" t="s">
        <v>315</v>
      </c>
      <c r="AY32" s="652"/>
      <c r="AZ32" s="652"/>
      <c r="BA32" s="652"/>
      <c r="BB32" s="652"/>
      <c r="BC32" s="652"/>
      <c r="BD32" s="652"/>
      <c r="BE32" s="652"/>
      <c r="BF32" s="653"/>
      <c r="BG32" s="756">
        <v>99.6</v>
      </c>
      <c r="BH32" s="670"/>
      <c r="BI32" s="670"/>
      <c r="BJ32" s="670"/>
      <c r="BK32" s="670"/>
      <c r="BL32" s="670"/>
      <c r="BM32" s="676">
        <v>98.6</v>
      </c>
      <c r="BN32" s="730"/>
      <c r="BO32" s="730"/>
      <c r="BP32" s="730"/>
      <c r="BQ32" s="708"/>
      <c r="BR32" s="756">
        <v>99.1</v>
      </c>
      <c r="BS32" s="670"/>
      <c r="BT32" s="670"/>
      <c r="BU32" s="670"/>
      <c r="BV32" s="670"/>
      <c r="BW32" s="670"/>
      <c r="BX32" s="676">
        <v>98.2</v>
      </c>
      <c r="BY32" s="730"/>
      <c r="BZ32" s="730"/>
      <c r="CA32" s="730"/>
      <c r="CB32" s="708"/>
      <c r="CD32" s="735"/>
      <c r="CE32" s="736"/>
      <c r="CF32" s="701" t="s">
        <v>316</v>
      </c>
      <c r="CG32" s="702"/>
      <c r="CH32" s="702"/>
      <c r="CI32" s="702"/>
      <c r="CJ32" s="702"/>
      <c r="CK32" s="702"/>
      <c r="CL32" s="702"/>
      <c r="CM32" s="702"/>
      <c r="CN32" s="702"/>
      <c r="CO32" s="702"/>
      <c r="CP32" s="702"/>
      <c r="CQ32" s="703"/>
      <c r="CR32" s="672" t="s">
        <v>128</v>
      </c>
      <c r="CS32" s="642"/>
      <c r="CT32" s="642"/>
      <c r="CU32" s="642"/>
      <c r="CV32" s="642"/>
      <c r="CW32" s="642"/>
      <c r="CX32" s="642"/>
      <c r="CY32" s="643"/>
      <c r="CZ32" s="673" t="s">
        <v>128</v>
      </c>
      <c r="DA32" s="674"/>
      <c r="DB32" s="674"/>
      <c r="DC32" s="675"/>
      <c r="DD32" s="641" t="s">
        <v>128</v>
      </c>
      <c r="DE32" s="642"/>
      <c r="DF32" s="642"/>
      <c r="DG32" s="642"/>
      <c r="DH32" s="642"/>
      <c r="DI32" s="642"/>
      <c r="DJ32" s="642"/>
      <c r="DK32" s="643"/>
      <c r="DL32" s="641" t="s">
        <v>128</v>
      </c>
      <c r="DM32" s="642"/>
      <c r="DN32" s="642"/>
      <c r="DO32" s="642"/>
      <c r="DP32" s="642"/>
      <c r="DQ32" s="642"/>
      <c r="DR32" s="642"/>
      <c r="DS32" s="642"/>
      <c r="DT32" s="642"/>
      <c r="DU32" s="642"/>
      <c r="DV32" s="643"/>
      <c r="DW32" s="673" t="s">
        <v>128</v>
      </c>
      <c r="DX32" s="674"/>
      <c r="DY32" s="674"/>
      <c r="DZ32" s="674"/>
      <c r="EA32" s="674"/>
      <c r="EB32" s="674"/>
      <c r="EC32" s="713"/>
    </row>
    <row r="33" spans="2:133" ht="11.25" customHeight="1">
      <c r="B33" s="727" t="s">
        <v>317</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318</v>
      </c>
      <c r="AY33" s="655"/>
      <c r="AZ33" s="655"/>
      <c r="BA33" s="655"/>
      <c r="BB33" s="655"/>
      <c r="BC33" s="655"/>
      <c r="BD33" s="655"/>
      <c r="BE33" s="655"/>
      <c r="BF33" s="656"/>
      <c r="BG33" s="726">
        <v>99.2</v>
      </c>
      <c r="BH33" s="658"/>
      <c r="BI33" s="658"/>
      <c r="BJ33" s="658"/>
      <c r="BK33" s="658"/>
      <c r="BL33" s="658"/>
      <c r="BM33" s="682">
        <v>97.3</v>
      </c>
      <c r="BN33" s="658"/>
      <c r="BO33" s="658"/>
      <c r="BP33" s="658"/>
      <c r="BQ33" s="694"/>
      <c r="BR33" s="726">
        <v>99.2</v>
      </c>
      <c r="BS33" s="658"/>
      <c r="BT33" s="658"/>
      <c r="BU33" s="658"/>
      <c r="BV33" s="658"/>
      <c r="BW33" s="658"/>
      <c r="BX33" s="682">
        <v>95.2</v>
      </c>
      <c r="BY33" s="658"/>
      <c r="BZ33" s="658"/>
      <c r="CA33" s="658"/>
      <c r="CB33" s="694"/>
      <c r="CD33" s="701" t="s">
        <v>319</v>
      </c>
      <c r="CE33" s="702"/>
      <c r="CF33" s="702"/>
      <c r="CG33" s="702"/>
      <c r="CH33" s="702"/>
      <c r="CI33" s="702"/>
      <c r="CJ33" s="702"/>
      <c r="CK33" s="702"/>
      <c r="CL33" s="702"/>
      <c r="CM33" s="702"/>
      <c r="CN33" s="702"/>
      <c r="CO33" s="702"/>
      <c r="CP33" s="702"/>
      <c r="CQ33" s="703"/>
      <c r="CR33" s="672">
        <v>7182762</v>
      </c>
      <c r="CS33" s="670"/>
      <c r="CT33" s="670"/>
      <c r="CU33" s="670"/>
      <c r="CV33" s="670"/>
      <c r="CW33" s="670"/>
      <c r="CX33" s="670"/>
      <c r="CY33" s="671"/>
      <c r="CZ33" s="673">
        <v>44.1</v>
      </c>
      <c r="DA33" s="674"/>
      <c r="DB33" s="674"/>
      <c r="DC33" s="675"/>
      <c r="DD33" s="641">
        <v>5409469</v>
      </c>
      <c r="DE33" s="670"/>
      <c r="DF33" s="670"/>
      <c r="DG33" s="670"/>
      <c r="DH33" s="670"/>
      <c r="DI33" s="670"/>
      <c r="DJ33" s="670"/>
      <c r="DK33" s="671"/>
      <c r="DL33" s="641">
        <v>3795287</v>
      </c>
      <c r="DM33" s="670"/>
      <c r="DN33" s="670"/>
      <c r="DO33" s="670"/>
      <c r="DP33" s="670"/>
      <c r="DQ33" s="670"/>
      <c r="DR33" s="670"/>
      <c r="DS33" s="670"/>
      <c r="DT33" s="670"/>
      <c r="DU33" s="670"/>
      <c r="DV33" s="671"/>
      <c r="DW33" s="673">
        <v>42.8</v>
      </c>
      <c r="DX33" s="674"/>
      <c r="DY33" s="674"/>
      <c r="DZ33" s="674"/>
      <c r="EA33" s="674"/>
      <c r="EB33" s="674"/>
      <c r="EC33" s="713"/>
    </row>
    <row r="34" spans="2:133" ht="11.25" customHeight="1">
      <c r="B34" s="651" t="s">
        <v>320</v>
      </c>
      <c r="C34" s="652"/>
      <c r="D34" s="652"/>
      <c r="E34" s="652"/>
      <c r="F34" s="652"/>
      <c r="G34" s="652"/>
      <c r="H34" s="652"/>
      <c r="I34" s="652"/>
      <c r="J34" s="652"/>
      <c r="K34" s="652"/>
      <c r="L34" s="652"/>
      <c r="M34" s="652"/>
      <c r="N34" s="652"/>
      <c r="O34" s="652"/>
      <c r="P34" s="652"/>
      <c r="Q34" s="653"/>
      <c r="R34" s="672">
        <v>846174</v>
      </c>
      <c r="S34" s="642"/>
      <c r="T34" s="642"/>
      <c r="U34" s="642"/>
      <c r="V34" s="642"/>
      <c r="W34" s="642"/>
      <c r="X34" s="642"/>
      <c r="Y34" s="643"/>
      <c r="Z34" s="691">
        <v>4.7</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321</v>
      </c>
      <c r="CE34" s="702"/>
      <c r="CF34" s="702"/>
      <c r="CG34" s="702"/>
      <c r="CH34" s="702"/>
      <c r="CI34" s="702"/>
      <c r="CJ34" s="702"/>
      <c r="CK34" s="702"/>
      <c r="CL34" s="702"/>
      <c r="CM34" s="702"/>
      <c r="CN34" s="702"/>
      <c r="CO34" s="702"/>
      <c r="CP34" s="702"/>
      <c r="CQ34" s="703"/>
      <c r="CR34" s="672">
        <v>2615579</v>
      </c>
      <c r="CS34" s="642"/>
      <c r="CT34" s="642"/>
      <c r="CU34" s="642"/>
      <c r="CV34" s="642"/>
      <c r="CW34" s="642"/>
      <c r="CX34" s="642"/>
      <c r="CY34" s="643"/>
      <c r="CZ34" s="673">
        <v>16</v>
      </c>
      <c r="DA34" s="674"/>
      <c r="DB34" s="674"/>
      <c r="DC34" s="675"/>
      <c r="DD34" s="641">
        <v>1785189</v>
      </c>
      <c r="DE34" s="642"/>
      <c r="DF34" s="642"/>
      <c r="DG34" s="642"/>
      <c r="DH34" s="642"/>
      <c r="DI34" s="642"/>
      <c r="DJ34" s="642"/>
      <c r="DK34" s="643"/>
      <c r="DL34" s="641">
        <v>1501183</v>
      </c>
      <c r="DM34" s="642"/>
      <c r="DN34" s="642"/>
      <c r="DO34" s="642"/>
      <c r="DP34" s="642"/>
      <c r="DQ34" s="642"/>
      <c r="DR34" s="642"/>
      <c r="DS34" s="642"/>
      <c r="DT34" s="642"/>
      <c r="DU34" s="642"/>
      <c r="DV34" s="643"/>
      <c r="DW34" s="673">
        <v>16.899999999999999</v>
      </c>
      <c r="DX34" s="674"/>
      <c r="DY34" s="674"/>
      <c r="DZ34" s="674"/>
      <c r="EA34" s="674"/>
      <c r="EB34" s="674"/>
      <c r="EC34" s="713"/>
    </row>
    <row r="35" spans="2:133" ht="11.25" customHeight="1">
      <c r="B35" s="651" t="s">
        <v>322</v>
      </c>
      <c r="C35" s="652"/>
      <c r="D35" s="652"/>
      <c r="E35" s="652"/>
      <c r="F35" s="652"/>
      <c r="G35" s="652"/>
      <c r="H35" s="652"/>
      <c r="I35" s="652"/>
      <c r="J35" s="652"/>
      <c r="K35" s="652"/>
      <c r="L35" s="652"/>
      <c r="M35" s="652"/>
      <c r="N35" s="652"/>
      <c r="O35" s="652"/>
      <c r="P35" s="652"/>
      <c r="Q35" s="653"/>
      <c r="R35" s="672">
        <v>51098</v>
      </c>
      <c r="S35" s="642"/>
      <c r="T35" s="642"/>
      <c r="U35" s="642"/>
      <c r="V35" s="642"/>
      <c r="W35" s="642"/>
      <c r="X35" s="642"/>
      <c r="Y35" s="643"/>
      <c r="Z35" s="691">
        <v>0.3</v>
      </c>
      <c r="AA35" s="691"/>
      <c r="AB35" s="691"/>
      <c r="AC35" s="691"/>
      <c r="AD35" s="692" t="s">
        <v>128</v>
      </c>
      <c r="AE35" s="692"/>
      <c r="AF35" s="692"/>
      <c r="AG35" s="692"/>
      <c r="AH35" s="692"/>
      <c r="AI35" s="692"/>
      <c r="AJ35" s="692"/>
      <c r="AK35" s="692"/>
      <c r="AL35" s="673" t="s">
        <v>128</v>
      </c>
      <c r="AM35" s="676"/>
      <c r="AN35" s="676"/>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325</v>
      </c>
      <c r="CE35" s="702"/>
      <c r="CF35" s="702"/>
      <c r="CG35" s="702"/>
      <c r="CH35" s="702"/>
      <c r="CI35" s="702"/>
      <c r="CJ35" s="702"/>
      <c r="CK35" s="702"/>
      <c r="CL35" s="702"/>
      <c r="CM35" s="702"/>
      <c r="CN35" s="702"/>
      <c r="CO35" s="702"/>
      <c r="CP35" s="702"/>
      <c r="CQ35" s="703"/>
      <c r="CR35" s="672">
        <v>47892</v>
      </c>
      <c r="CS35" s="670"/>
      <c r="CT35" s="670"/>
      <c r="CU35" s="670"/>
      <c r="CV35" s="670"/>
      <c r="CW35" s="670"/>
      <c r="CX35" s="670"/>
      <c r="CY35" s="671"/>
      <c r="CZ35" s="673">
        <v>0.3</v>
      </c>
      <c r="DA35" s="674"/>
      <c r="DB35" s="674"/>
      <c r="DC35" s="675"/>
      <c r="DD35" s="641">
        <v>30943</v>
      </c>
      <c r="DE35" s="670"/>
      <c r="DF35" s="670"/>
      <c r="DG35" s="670"/>
      <c r="DH35" s="670"/>
      <c r="DI35" s="670"/>
      <c r="DJ35" s="670"/>
      <c r="DK35" s="671"/>
      <c r="DL35" s="641">
        <v>30700</v>
      </c>
      <c r="DM35" s="670"/>
      <c r="DN35" s="670"/>
      <c r="DO35" s="670"/>
      <c r="DP35" s="670"/>
      <c r="DQ35" s="670"/>
      <c r="DR35" s="670"/>
      <c r="DS35" s="670"/>
      <c r="DT35" s="670"/>
      <c r="DU35" s="670"/>
      <c r="DV35" s="671"/>
      <c r="DW35" s="673">
        <v>0.3</v>
      </c>
      <c r="DX35" s="674"/>
      <c r="DY35" s="674"/>
      <c r="DZ35" s="674"/>
      <c r="EA35" s="674"/>
      <c r="EB35" s="674"/>
      <c r="EC35" s="713"/>
    </row>
    <row r="36" spans="2:133" ht="11.25" customHeight="1">
      <c r="B36" s="651" t="s">
        <v>326</v>
      </c>
      <c r="C36" s="652"/>
      <c r="D36" s="652"/>
      <c r="E36" s="652"/>
      <c r="F36" s="652"/>
      <c r="G36" s="652"/>
      <c r="H36" s="652"/>
      <c r="I36" s="652"/>
      <c r="J36" s="652"/>
      <c r="K36" s="652"/>
      <c r="L36" s="652"/>
      <c r="M36" s="652"/>
      <c r="N36" s="652"/>
      <c r="O36" s="652"/>
      <c r="P36" s="652"/>
      <c r="Q36" s="653"/>
      <c r="R36" s="672">
        <v>308076</v>
      </c>
      <c r="S36" s="642"/>
      <c r="T36" s="642"/>
      <c r="U36" s="642"/>
      <c r="V36" s="642"/>
      <c r="W36" s="642"/>
      <c r="X36" s="642"/>
      <c r="Y36" s="643"/>
      <c r="Z36" s="691">
        <v>1.7</v>
      </c>
      <c r="AA36" s="691"/>
      <c r="AB36" s="691"/>
      <c r="AC36" s="691"/>
      <c r="AD36" s="692" t="s">
        <v>128</v>
      </c>
      <c r="AE36" s="692"/>
      <c r="AF36" s="692"/>
      <c r="AG36" s="692"/>
      <c r="AH36" s="692"/>
      <c r="AI36" s="692"/>
      <c r="AJ36" s="692"/>
      <c r="AK36" s="692"/>
      <c r="AL36" s="673" t="s">
        <v>128</v>
      </c>
      <c r="AM36" s="676"/>
      <c r="AN36" s="676"/>
      <c r="AO36" s="693"/>
      <c r="AP36" s="218"/>
      <c r="AQ36" s="714" t="s">
        <v>327</v>
      </c>
      <c r="AR36" s="715"/>
      <c r="AS36" s="715"/>
      <c r="AT36" s="715"/>
      <c r="AU36" s="715"/>
      <c r="AV36" s="715"/>
      <c r="AW36" s="715"/>
      <c r="AX36" s="715"/>
      <c r="AY36" s="716"/>
      <c r="AZ36" s="717">
        <v>1474000</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39880</v>
      </c>
      <c r="BW36" s="718"/>
      <c r="BX36" s="718"/>
      <c r="BY36" s="718"/>
      <c r="BZ36" s="718"/>
      <c r="CA36" s="718"/>
      <c r="CB36" s="719"/>
      <c r="CD36" s="701" t="s">
        <v>329</v>
      </c>
      <c r="CE36" s="702"/>
      <c r="CF36" s="702"/>
      <c r="CG36" s="702"/>
      <c r="CH36" s="702"/>
      <c r="CI36" s="702"/>
      <c r="CJ36" s="702"/>
      <c r="CK36" s="702"/>
      <c r="CL36" s="702"/>
      <c r="CM36" s="702"/>
      <c r="CN36" s="702"/>
      <c r="CO36" s="702"/>
      <c r="CP36" s="702"/>
      <c r="CQ36" s="703"/>
      <c r="CR36" s="672">
        <v>2204737</v>
      </c>
      <c r="CS36" s="642"/>
      <c r="CT36" s="642"/>
      <c r="CU36" s="642"/>
      <c r="CV36" s="642"/>
      <c r="CW36" s="642"/>
      <c r="CX36" s="642"/>
      <c r="CY36" s="643"/>
      <c r="CZ36" s="673">
        <v>13.5</v>
      </c>
      <c r="DA36" s="674"/>
      <c r="DB36" s="674"/>
      <c r="DC36" s="675"/>
      <c r="DD36" s="641">
        <v>2118798</v>
      </c>
      <c r="DE36" s="642"/>
      <c r="DF36" s="642"/>
      <c r="DG36" s="642"/>
      <c r="DH36" s="642"/>
      <c r="DI36" s="642"/>
      <c r="DJ36" s="642"/>
      <c r="DK36" s="643"/>
      <c r="DL36" s="641">
        <v>1563936</v>
      </c>
      <c r="DM36" s="642"/>
      <c r="DN36" s="642"/>
      <c r="DO36" s="642"/>
      <c r="DP36" s="642"/>
      <c r="DQ36" s="642"/>
      <c r="DR36" s="642"/>
      <c r="DS36" s="642"/>
      <c r="DT36" s="642"/>
      <c r="DU36" s="642"/>
      <c r="DV36" s="643"/>
      <c r="DW36" s="673">
        <v>17.600000000000001</v>
      </c>
      <c r="DX36" s="674"/>
      <c r="DY36" s="674"/>
      <c r="DZ36" s="674"/>
      <c r="EA36" s="674"/>
      <c r="EB36" s="674"/>
      <c r="EC36" s="713"/>
    </row>
    <row r="37" spans="2:133" ht="11.25" customHeight="1">
      <c r="B37" s="651" t="s">
        <v>330</v>
      </c>
      <c r="C37" s="652"/>
      <c r="D37" s="652"/>
      <c r="E37" s="652"/>
      <c r="F37" s="652"/>
      <c r="G37" s="652"/>
      <c r="H37" s="652"/>
      <c r="I37" s="652"/>
      <c r="J37" s="652"/>
      <c r="K37" s="652"/>
      <c r="L37" s="652"/>
      <c r="M37" s="652"/>
      <c r="N37" s="652"/>
      <c r="O37" s="652"/>
      <c r="P37" s="652"/>
      <c r="Q37" s="653"/>
      <c r="R37" s="672">
        <v>235942</v>
      </c>
      <c r="S37" s="642"/>
      <c r="T37" s="642"/>
      <c r="U37" s="642"/>
      <c r="V37" s="642"/>
      <c r="W37" s="642"/>
      <c r="X37" s="642"/>
      <c r="Y37" s="643"/>
      <c r="Z37" s="691">
        <v>1.3</v>
      </c>
      <c r="AA37" s="691"/>
      <c r="AB37" s="691"/>
      <c r="AC37" s="691"/>
      <c r="AD37" s="692" t="s">
        <v>128</v>
      </c>
      <c r="AE37" s="692"/>
      <c r="AF37" s="692"/>
      <c r="AG37" s="692"/>
      <c r="AH37" s="692"/>
      <c r="AI37" s="692"/>
      <c r="AJ37" s="692"/>
      <c r="AK37" s="692"/>
      <c r="AL37" s="673" t="s">
        <v>128</v>
      </c>
      <c r="AM37" s="676"/>
      <c r="AN37" s="676"/>
      <c r="AO37" s="693"/>
      <c r="AQ37" s="705" t="s">
        <v>331</v>
      </c>
      <c r="AR37" s="706"/>
      <c r="AS37" s="706"/>
      <c r="AT37" s="706"/>
      <c r="AU37" s="706"/>
      <c r="AV37" s="706"/>
      <c r="AW37" s="706"/>
      <c r="AX37" s="706"/>
      <c r="AY37" s="707"/>
      <c r="AZ37" s="672">
        <v>520803</v>
      </c>
      <c r="BA37" s="642"/>
      <c r="BB37" s="642"/>
      <c r="BC37" s="642"/>
      <c r="BD37" s="670"/>
      <c r="BE37" s="670"/>
      <c r="BF37" s="708"/>
      <c r="BG37" s="701" t="s">
        <v>332</v>
      </c>
      <c r="BH37" s="702"/>
      <c r="BI37" s="702"/>
      <c r="BJ37" s="702"/>
      <c r="BK37" s="702"/>
      <c r="BL37" s="702"/>
      <c r="BM37" s="702"/>
      <c r="BN37" s="702"/>
      <c r="BO37" s="702"/>
      <c r="BP37" s="702"/>
      <c r="BQ37" s="702"/>
      <c r="BR37" s="702"/>
      <c r="BS37" s="702"/>
      <c r="BT37" s="702"/>
      <c r="BU37" s="703"/>
      <c r="BV37" s="672">
        <v>50395</v>
      </c>
      <c r="BW37" s="642"/>
      <c r="BX37" s="642"/>
      <c r="BY37" s="642"/>
      <c r="BZ37" s="642"/>
      <c r="CA37" s="642"/>
      <c r="CB37" s="704"/>
      <c r="CD37" s="701" t="s">
        <v>333</v>
      </c>
      <c r="CE37" s="702"/>
      <c r="CF37" s="702"/>
      <c r="CG37" s="702"/>
      <c r="CH37" s="702"/>
      <c r="CI37" s="702"/>
      <c r="CJ37" s="702"/>
      <c r="CK37" s="702"/>
      <c r="CL37" s="702"/>
      <c r="CM37" s="702"/>
      <c r="CN37" s="702"/>
      <c r="CO37" s="702"/>
      <c r="CP37" s="702"/>
      <c r="CQ37" s="703"/>
      <c r="CR37" s="672">
        <v>775181</v>
      </c>
      <c r="CS37" s="670"/>
      <c r="CT37" s="670"/>
      <c r="CU37" s="670"/>
      <c r="CV37" s="670"/>
      <c r="CW37" s="670"/>
      <c r="CX37" s="670"/>
      <c r="CY37" s="671"/>
      <c r="CZ37" s="673">
        <v>4.8</v>
      </c>
      <c r="DA37" s="674"/>
      <c r="DB37" s="674"/>
      <c r="DC37" s="675"/>
      <c r="DD37" s="641">
        <v>774935</v>
      </c>
      <c r="DE37" s="670"/>
      <c r="DF37" s="670"/>
      <c r="DG37" s="670"/>
      <c r="DH37" s="670"/>
      <c r="DI37" s="670"/>
      <c r="DJ37" s="670"/>
      <c r="DK37" s="671"/>
      <c r="DL37" s="641">
        <v>733830</v>
      </c>
      <c r="DM37" s="670"/>
      <c r="DN37" s="670"/>
      <c r="DO37" s="670"/>
      <c r="DP37" s="670"/>
      <c r="DQ37" s="670"/>
      <c r="DR37" s="670"/>
      <c r="DS37" s="670"/>
      <c r="DT37" s="670"/>
      <c r="DU37" s="670"/>
      <c r="DV37" s="671"/>
      <c r="DW37" s="673">
        <v>8.3000000000000007</v>
      </c>
      <c r="DX37" s="674"/>
      <c r="DY37" s="674"/>
      <c r="DZ37" s="674"/>
      <c r="EA37" s="674"/>
      <c r="EB37" s="674"/>
      <c r="EC37" s="713"/>
    </row>
    <row r="38" spans="2:133" ht="11.25" customHeight="1">
      <c r="B38" s="651" t="s">
        <v>334</v>
      </c>
      <c r="C38" s="652"/>
      <c r="D38" s="652"/>
      <c r="E38" s="652"/>
      <c r="F38" s="652"/>
      <c r="G38" s="652"/>
      <c r="H38" s="652"/>
      <c r="I38" s="652"/>
      <c r="J38" s="652"/>
      <c r="K38" s="652"/>
      <c r="L38" s="652"/>
      <c r="M38" s="652"/>
      <c r="N38" s="652"/>
      <c r="O38" s="652"/>
      <c r="P38" s="652"/>
      <c r="Q38" s="653"/>
      <c r="R38" s="672">
        <v>1563835</v>
      </c>
      <c r="S38" s="642"/>
      <c r="T38" s="642"/>
      <c r="U38" s="642"/>
      <c r="V38" s="642"/>
      <c r="W38" s="642"/>
      <c r="X38" s="642"/>
      <c r="Y38" s="643"/>
      <c r="Z38" s="691">
        <v>8.6999999999999993</v>
      </c>
      <c r="AA38" s="691"/>
      <c r="AB38" s="691"/>
      <c r="AC38" s="691"/>
      <c r="AD38" s="692" t="s">
        <v>128</v>
      </c>
      <c r="AE38" s="692"/>
      <c r="AF38" s="692"/>
      <c r="AG38" s="692"/>
      <c r="AH38" s="692"/>
      <c r="AI38" s="692"/>
      <c r="AJ38" s="692"/>
      <c r="AK38" s="692"/>
      <c r="AL38" s="673" t="s">
        <v>128</v>
      </c>
      <c r="AM38" s="676"/>
      <c r="AN38" s="676"/>
      <c r="AO38" s="693"/>
      <c r="AQ38" s="705" t="s">
        <v>335</v>
      </c>
      <c r="AR38" s="706"/>
      <c r="AS38" s="706"/>
      <c r="AT38" s="706"/>
      <c r="AU38" s="706"/>
      <c r="AV38" s="706"/>
      <c r="AW38" s="706"/>
      <c r="AX38" s="706"/>
      <c r="AY38" s="707"/>
      <c r="AZ38" s="672">
        <v>47000</v>
      </c>
      <c r="BA38" s="642"/>
      <c r="BB38" s="642"/>
      <c r="BC38" s="642"/>
      <c r="BD38" s="670"/>
      <c r="BE38" s="670"/>
      <c r="BF38" s="708"/>
      <c r="BG38" s="701" t="s">
        <v>336</v>
      </c>
      <c r="BH38" s="702"/>
      <c r="BI38" s="702"/>
      <c r="BJ38" s="702"/>
      <c r="BK38" s="702"/>
      <c r="BL38" s="702"/>
      <c r="BM38" s="702"/>
      <c r="BN38" s="702"/>
      <c r="BO38" s="702"/>
      <c r="BP38" s="702"/>
      <c r="BQ38" s="702"/>
      <c r="BR38" s="702"/>
      <c r="BS38" s="702"/>
      <c r="BT38" s="702"/>
      <c r="BU38" s="703"/>
      <c r="BV38" s="672">
        <v>3923</v>
      </c>
      <c r="BW38" s="642"/>
      <c r="BX38" s="642"/>
      <c r="BY38" s="642"/>
      <c r="BZ38" s="642"/>
      <c r="CA38" s="642"/>
      <c r="CB38" s="704"/>
      <c r="CD38" s="701" t="s">
        <v>337</v>
      </c>
      <c r="CE38" s="702"/>
      <c r="CF38" s="702"/>
      <c r="CG38" s="702"/>
      <c r="CH38" s="702"/>
      <c r="CI38" s="702"/>
      <c r="CJ38" s="702"/>
      <c r="CK38" s="702"/>
      <c r="CL38" s="702"/>
      <c r="CM38" s="702"/>
      <c r="CN38" s="702"/>
      <c r="CO38" s="702"/>
      <c r="CP38" s="702"/>
      <c r="CQ38" s="703"/>
      <c r="CR38" s="672">
        <v>906197</v>
      </c>
      <c r="CS38" s="642"/>
      <c r="CT38" s="642"/>
      <c r="CU38" s="642"/>
      <c r="CV38" s="642"/>
      <c r="CW38" s="642"/>
      <c r="CX38" s="642"/>
      <c r="CY38" s="643"/>
      <c r="CZ38" s="673">
        <v>5.6</v>
      </c>
      <c r="DA38" s="674"/>
      <c r="DB38" s="674"/>
      <c r="DC38" s="675"/>
      <c r="DD38" s="641">
        <v>712582</v>
      </c>
      <c r="DE38" s="642"/>
      <c r="DF38" s="642"/>
      <c r="DG38" s="642"/>
      <c r="DH38" s="642"/>
      <c r="DI38" s="642"/>
      <c r="DJ38" s="642"/>
      <c r="DK38" s="643"/>
      <c r="DL38" s="641">
        <v>699468</v>
      </c>
      <c r="DM38" s="642"/>
      <c r="DN38" s="642"/>
      <c r="DO38" s="642"/>
      <c r="DP38" s="642"/>
      <c r="DQ38" s="642"/>
      <c r="DR38" s="642"/>
      <c r="DS38" s="642"/>
      <c r="DT38" s="642"/>
      <c r="DU38" s="642"/>
      <c r="DV38" s="643"/>
      <c r="DW38" s="673">
        <v>7.9</v>
      </c>
      <c r="DX38" s="674"/>
      <c r="DY38" s="674"/>
      <c r="DZ38" s="674"/>
      <c r="EA38" s="674"/>
      <c r="EB38" s="674"/>
      <c r="EC38" s="713"/>
    </row>
    <row r="39" spans="2:133" ht="11.25" customHeight="1">
      <c r="B39" s="651" t="s">
        <v>338</v>
      </c>
      <c r="C39" s="652"/>
      <c r="D39" s="652"/>
      <c r="E39" s="652"/>
      <c r="F39" s="652"/>
      <c r="G39" s="652"/>
      <c r="H39" s="652"/>
      <c r="I39" s="652"/>
      <c r="J39" s="652"/>
      <c r="K39" s="652"/>
      <c r="L39" s="652"/>
      <c r="M39" s="652"/>
      <c r="N39" s="652"/>
      <c r="O39" s="652"/>
      <c r="P39" s="652"/>
      <c r="Q39" s="653"/>
      <c r="R39" s="672">
        <v>1851452</v>
      </c>
      <c r="S39" s="642"/>
      <c r="T39" s="642"/>
      <c r="U39" s="642"/>
      <c r="V39" s="642"/>
      <c r="W39" s="642"/>
      <c r="X39" s="642"/>
      <c r="Y39" s="643"/>
      <c r="Z39" s="691">
        <v>10.3</v>
      </c>
      <c r="AA39" s="691"/>
      <c r="AB39" s="691"/>
      <c r="AC39" s="691"/>
      <c r="AD39" s="692">
        <v>2458</v>
      </c>
      <c r="AE39" s="692"/>
      <c r="AF39" s="692"/>
      <c r="AG39" s="692"/>
      <c r="AH39" s="692"/>
      <c r="AI39" s="692"/>
      <c r="AJ39" s="692"/>
      <c r="AK39" s="692"/>
      <c r="AL39" s="673">
        <v>0</v>
      </c>
      <c r="AM39" s="676"/>
      <c r="AN39" s="676"/>
      <c r="AO39" s="693"/>
      <c r="AQ39" s="705" t="s">
        <v>339</v>
      </c>
      <c r="AR39" s="706"/>
      <c r="AS39" s="706"/>
      <c r="AT39" s="706"/>
      <c r="AU39" s="706"/>
      <c r="AV39" s="706"/>
      <c r="AW39" s="706"/>
      <c r="AX39" s="706"/>
      <c r="AY39" s="707"/>
      <c r="AZ39" s="672" t="s">
        <v>128</v>
      </c>
      <c r="BA39" s="642"/>
      <c r="BB39" s="642"/>
      <c r="BC39" s="642"/>
      <c r="BD39" s="670"/>
      <c r="BE39" s="670"/>
      <c r="BF39" s="708"/>
      <c r="BG39" s="701" t="s">
        <v>340</v>
      </c>
      <c r="BH39" s="702"/>
      <c r="BI39" s="702"/>
      <c r="BJ39" s="702"/>
      <c r="BK39" s="702"/>
      <c r="BL39" s="702"/>
      <c r="BM39" s="702"/>
      <c r="BN39" s="702"/>
      <c r="BO39" s="702"/>
      <c r="BP39" s="702"/>
      <c r="BQ39" s="702"/>
      <c r="BR39" s="702"/>
      <c r="BS39" s="702"/>
      <c r="BT39" s="702"/>
      <c r="BU39" s="703"/>
      <c r="BV39" s="672">
        <v>6230</v>
      </c>
      <c r="BW39" s="642"/>
      <c r="BX39" s="642"/>
      <c r="BY39" s="642"/>
      <c r="BZ39" s="642"/>
      <c r="CA39" s="642"/>
      <c r="CB39" s="704"/>
      <c r="CD39" s="701" t="s">
        <v>341</v>
      </c>
      <c r="CE39" s="702"/>
      <c r="CF39" s="702"/>
      <c r="CG39" s="702"/>
      <c r="CH39" s="702"/>
      <c r="CI39" s="702"/>
      <c r="CJ39" s="702"/>
      <c r="CK39" s="702"/>
      <c r="CL39" s="702"/>
      <c r="CM39" s="702"/>
      <c r="CN39" s="702"/>
      <c r="CO39" s="702"/>
      <c r="CP39" s="702"/>
      <c r="CQ39" s="703"/>
      <c r="CR39" s="672">
        <v>1408357</v>
      </c>
      <c r="CS39" s="670"/>
      <c r="CT39" s="670"/>
      <c r="CU39" s="670"/>
      <c r="CV39" s="670"/>
      <c r="CW39" s="670"/>
      <c r="CX39" s="670"/>
      <c r="CY39" s="671"/>
      <c r="CZ39" s="673">
        <v>8.6</v>
      </c>
      <c r="DA39" s="674"/>
      <c r="DB39" s="674"/>
      <c r="DC39" s="675"/>
      <c r="DD39" s="641">
        <v>761957</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c r="B40" s="651" t="s">
        <v>342</v>
      </c>
      <c r="C40" s="652"/>
      <c r="D40" s="652"/>
      <c r="E40" s="652"/>
      <c r="F40" s="652"/>
      <c r="G40" s="652"/>
      <c r="H40" s="652"/>
      <c r="I40" s="652"/>
      <c r="J40" s="652"/>
      <c r="K40" s="652"/>
      <c r="L40" s="652"/>
      <c r="M40" s="652"/>
      <c r="N40" s="652"/>
      <c r="O40" s="652"/>
      <c r="P40" s="652"/>
      <c r="Q40" s="653"/>
      <c r="R40" s="672">
        <v>1138387</v>
      </c>
      <c r="S40" s="642"/>
      <c r="T40" s="642"/>
      <c r="U40" s="642"/>
      <c r="V40" s="642"/>
      <c r="W40" s="642"/>
      <c r="X40" s="642"/>
      <c r="Y40" s="643"/>
      <c r="Z40" s="691">
        <v>6.3</v>
      </c>
      <c r="AA40" s="691"/>
      <c r="AB40" s="691"/>
      <c r="AC40" s="691"/>
      <c r="AD40" s="692" t="s">
        <v>128</v>
      </c>
      <c r="AE40" s="692"/>
      <c r="AF40" s="692"/>
      <c r="AG40" s="692"/>
      <c r="AH40" s="692"/>
      <c r="AI40" s="692"/>
      <c r="AJ40" s="692"/>
      <c r="AK40" s="692"/>
      <c r="AL40" s="673" t="s">
        <v>128</v>
      </c>
      <c r="AM40" s="676"/>
      <c r="AN40" s="676"/>
      <c r="AO40" s="693"/>
      <c r="AQ40" s="705" t="s">
        <v>343</v>
      </c>
      <c r="AR40" s="706"/>
      <c r="AS40" s="706"/>
      <c r="AT40" s="706"/>
      <c r="AU40" s="706"/>
      <c r="AV40" s="706"/>
      <c r="AW40" s="706"/>
      <c r="AX40" s="706"/>
      <c r="AY40" s="707"/>
      <c r="AZ40" s="672" t="s">
        <v>128</v>
      </c>
      <c r="BA40" s="642"/>
      <c r="BB40" s="642"/>
      <c r="BC40" s="642"/>
      <c r="BD40" s="670"/>
      <c r="BE40" s="670"/>
      <c r="BF40" s="708"/>
      <c r="BG40" s="709" t="s">
        <v>344</v>
      </c>
      <c r="BH40" s="710"/>
      <c r="BI40" s="710"/>
      <c r="BJ40" s="710"/>
      <c r="BK40" s="710"/>
      <c r="BL40" s="364"/>
      <c r="BM40" s="702" t="s">
        <v>345</v>
      </c>
      <c r="BN40" s="702"/>
      <c r="BO40" s="702"/>
      <c r="BP40" s="702"/>
      <c r="BQ40" s="702"/>
      <c r="BR40" s="702"/>
      <c r="BS40" s="702"/>
      <c r="BT40" s="702"/>
      <c r="BU40" s="703"/>
      <c r="BV40" s="672">
        <v>112</v>
      </c>
      <c r="BW40" s="642"/>
      <c r="BX40" s="642"/>
      <c r="BY40" s="642"/>
      <c r="BZ40" s="642"/>
      <c r="CA40" s="642"/>
      <c r="CB40" s="704"/>
      <c r="CD40" s="701" t="s">
        <v>346</v>
      </c>
      <c r="CE40" s="702"/>
      <c r="CF40" s="702"/>
      <c r="CG40" s="702"/>
      <c r="CH40" s="702"/>
      <c r="CI40" s="702"/>
      <c r="CJ40" s="702"/>
      <c r="CK40" s="702"/>
      <c r="CL40" s="702"/>
      <c r="CM40" s="702"/>
      <c r="CN40" s="702"/>
      <c r="CO40" s="702"/>
      <c r="CP40" s="702"/>
      <c r="CQ40" s="703"/>
      <c r="CR40" s="672" t="s">
        <v>128</v>
      </c>
      <c r="CS40" s="642"/>
      <c r="CT40" s="642"/>
      <c r="CU40" s="642"/>
      <c r="CV40" s="642"/>
      <c r="CW40" s="642"/>
      <c r="CX40" s="642"/>
      <c r="CY40" s="643"/>
      <c r="CZ40" s="673" t="s">
        <v>128</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c r="B41" s="651" t="s">
        <v>347</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5" t="s">
        <v>348</v>
      </c>
      <c r="AR41" s="706"/>
      <c r="AS41" s="706"/>
      <c r="AT41" s="706"/>
      <c r="AU41" s="706"/>
      <c r="AV41" s="706"/>
      <c r="AW41" s="706"/>
      <c r="AX41" s="706"/>
      <c r="AY41" s="707"/>
      <c r="AZ41" s="672">
        <v>266846</v>
      </c>
      <c r="BA41" s="642"/>
      <c r="BB41" s="642"/>
      <c r="BC41" s="642"/>
      <c r="BD41" s="670"/>
      <c r="BE41" s="670"/>
      <c r="BF41" s="708"/>
      <c r="BG41" s="709"/>
      <c r="BH41" s="710"/>
      <c r="BI41" s="710"/>
      <c r="BJ41" s="710"/>
      <c r="BK41" s="710"/>
      <c r="BL41" s="364"/>
      <c r="BM41" s="702" t="s">
        <v>349</v>
      </c>
      <c r="BN41" s="702"/>
      <c r="BO41" s="702"/>
      <c r="BP41" s="702"/>
      <c r="BQ41" s="702"/>
      <c r="BR41" s="702"/>
      <c r="BS41" s="702"/>
      <c r="BT41" s="702"/>
      <c r="BU41" s="703"/>
      <c r="BV41" s="672" t="s">
        <v>128</v>
      </c>
      <c r="BW41" s="642"/>
      <c r="BX41" s="642"/>
      <c r="BY41" s="642"/>
      <c r="BZ41" s="642"/>
      <c r="CA41" s="642"/>
      <c r="CB41" s="704"/>
      <c r="CD41" s="701" t="s">
        <v>350</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B42" s="651" t="s">
        <v>351</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352</v>
      </c>
      <c r="AR42" s="699"/>
      <c r="AS42" s="699"/>
      <c r="AT42" s="699"/>
      <c r="AU42" s="699"/>
      <c r="AV42" s="699"/>
      <c r="AW42" s="699"/>
      <c r="AX42" s="699"/>
      <c r="AY42" s="700"/>
      <c r="AZ42" s="657">
        <v>639351</v>
      </c>
      <c r="BA42" s="678"/>
      <c r="BB42" s="678"/>
      <c r="BC42" s="678"/>
      <c r="BD42" s="658"/>
      <c r="BE42" s="658"/>
      <c r="BF42" s="694"/>
      <c r="BG42" s="711"/>
      <c r="BH42" s="712"/>
      <c r="BI42" s="712"/>
      <c r="BJ42" s="712"/>
      <c r="BK42" s="712"/>
      <c r="BL42" s="365"/>
      <c r="BM42" s="695" t="s">
        <v>353</v>
      </c>
      <c r="BN42" s="695"/>
      <c r="BO42" s="695"/>
      <c r="BP42" s="695"/>
      <c r="BQ42" s="695"/>
      <c r="BR42" s="695"/>
      <c r="BS42" s="695"/>
      <c r="BT42" s="695"/>
      <c r="BU42" s="696"/>
      <c r="BV42" s="657">
        <v>339</v>
      </c>
      <c r="BW42" s="678"/>
      <c r="BX42" s="678"/>
      <c r="BY42" s="678"/>
      <c r="BZ42" s="678"/>
      <c r="CA42" s="678"/>
      <c r="CB42" s="697"/>
      <c r="CD42" s="651" t="s">
        <v>354</v>
      </c>
      <c r="CE42" s="652"/>
      <c r="CF42" s="652"/>
      <c r="CG42" s="652"/>
      <c r="CH42" s="652"/>
      <c r="CI42" s="652"/>
      <c r="CJ42" s="652"/>
      <c r="CK42" s="652"/>
      <c r="CL42" s="652"/>
      <c r="CM42" s="652"/>
      <c r="CN42" s="652"/>
      <c r="CO42" s="652"/>
      <c r="CP42" s="652"/>
      <c r="CQ42" s="653"/>
      <c r="CR42" s="672">
        <v>2577269</v>
      </c>
      <c r="CS42" s="670"/>
      <c r="CT42" s="670"/>
      <c r="CU42" s="670"/>
      <c r="CV42" s="670"/>
      <c r="CW42" s="670"/>
      <c r="CX42" s="670"/>
      <c r="CY42" s="671"/>
      <c r="CZ42" s="673">
        <v>15.8</v>
      </c>
      <c r="DA42" s="674"/>
      <c r="DB42" s="674"/>
      <c r="DC42" s="675"/>
      <c r="DD42" s="641">
        <v>345703</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651" t="s">
        <v>355</v>
      </c>
      <c r="C43" s="652"/>
      <c r="D43" s="652"/>
      <c r="E43" s="652"/>
      <c r="F43" s="652"/>
      <c r="G43" s="652"/>
      <c r="H43" s="652"/>
      <c r="I43" s="652"/>
      <c r="J43" s="652"/>
      <c r="K43" s="652"/>
      <c r="L43" s="652"/>
      <c r="M43" s="652"/>
      <c r="N43" s="652"/>
      <c r="O43" s="652"/>
      <c r="P43" s="652"/>
      <c r="Q43" s="653"/>
      <c r="R43" s="672">
        <v>459287</v>
      </c>
      <c r="S43" s="642"/>
      <c r="T43" s="642"/>
      <c r="U43" s="642"/>
      <c r="V43" s="642"/>
      <c r="W43" s="642"/>
      <c r="X43" s="642"/>
      <c r="Y43" s="643"/>
      <c r="Z43" s="691">
        <v>2.6</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356</v>
      </c>
      <c r="CE43" s="652"/>
      <c r="CF43" s="652"/>
      <c r="CG43" s="652"/>
      <c r="CH43" s="652"/>
      <c r="CI43" s="652"/>
      <c r="CJ43" s="652"/>
      <c r="CK43" s="652"/>
      <c r="CL43" s="652"/>
      <c r="CM43" s="652"/>
      <c r="CN43" s="652"/>
      <c r="CO43" s="652"/>
      <c r="CP43" s="652"/>
      <c r="CQ43" s="653"/>
      <c r="CR43" s="672">
        <v>51008</v>
      </c>
      <c r="CS43" s="670"/>
      <c r="CT43" s="670"/>
      <c r="CU43" s="670"/>
      <c r="CV43" s="670"/>
      <c r="CW43" s="670"/>
      <c r="CX43" s="670"/>
      <c r="CY43" s="671"/>
      <c r="CZ43" s="673">
        <v>0.3</v>
      </c>
      <c r="DA43" s="674"/>
      <c r="DB43" s="674"/>
      <c r="DC43" s="675"/>
      <c r="DD43" s="641">
        <v>51008</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654" t="s">
        <v>357</v>
      </c>
      <c r="C44" s="655"/>
      <c r="D44" s="655"/>
      <c r="E44" s="655"/>
      <c r="F44" s="655"/>
      <c r="G44" s="655"/>
      <c r="H44" s="655"/>
      <c r="I44" s="655"/>
      <c r="J44" s="655"/>
      <c r="K44" s="655"/>
      <c r="L44" s="655"/>
      <c r="M44" s="655"/>
      <c r="N44" s="655"/>
      <c r="O44" s="655"/>
      <c r="P44" s="655"/>
      <c r="Q44" s="656"/>
      <c r="R44" s="657">
        <v>17987289</v>
      </c>
      <c r="S44" s="678"/>
      <c r="T44" s="678"/>
      <c r="U44" s="678"/>
      <c r="V44" s="678"/>
      <c r="W44" s="678"/>
      <c r="X44" s="678"/>
      <c r="Y44" s="679"/>
      <c r="Z44" s="680">
        <v>100</v>
      </c>
      <c r="AA44" s="680"/>
      <c r="AB44" s="680"/>
      <c r="AC44" s="680"/>
      <c r="AD44" s="681">
        <v>8416424</v>
      </c>
      <c r="AE44" s="681"/>
      <c r="AF44" s="681"/>
      <c r="AG44" s="681"/>
      <c r="AH44" s="681"/>
      <c r="AI44" s="681"/>
      <c r="AJ44" s="681"/>
      <c r="AK44" s="681"/>
      <c r="AL44" s="660">
        <v>100</v>
      </c>
      <c r="AM44" s="682"/>
      <c r="AN44" s="682"/>
      <c r="AO44" s="683"/>
      <c r="CD44" s="684" t="s">
        <v>304</v>
      </c>
      <c r="CE44" s="685"/>
      <c r="CF44" s="651" t="s">
        <v>358</v>
      </c>
      <c r="CG44" s="652"/>
      <c r="CH44" s="652"/>
      <c r="CI44" s="652"/>
      <c r="CJ44" s="652"/>
      <c r="CK44" s="652"/>
      <c r="CL44" s="652"/>
      <c r="CM44" s="652"/>
      <c r="CN44" s="652"/>
      <c r="CO44" s="652"/>
      <c r="CP44" s="652"/>
      <c r="CQ44" s="653"/>
      <c r="CR44" s="672">
        <v>2577269</v>
      </c>
      <c r="CS44" s="642"/>
      <c r="CT44" s="642"/>
      <c r="CU44" s="642"/>
      <c r="CV44" s="642"/>
      <c r="CW44" s="642"/>
      <c r="CX44" s="642"/>
      <c r="CY44" s="643"/>
      <c r="CZ44" s="673">
        <v>15.8</v>
      </c>
      <c r="DA44" s="676"/>
      <c r="DB44" s="676"/>
      <c r="DC44" s="677"/>
      <c r="DD44" s="641">
        <v>345703</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359</v>
      </c>
      <c r="CG45" s="652"/>
      <c r="CH45" s="652"/>
      <c r="CI45" s="652"/>
      <c r="CJ45" s="652"/>
      <c r="CK45" s="652"/>
      <c r="CL45" s="652"/>
      <c r="CM45" s="652"/>
      <c r="CN45" s="652"/>
      <c r="CO45" s="652"/>
      <c r="CP45" s="652"/>
      <c r="CQ45" s="653"/>
      <c r="CR45" s="672">
        <v>608086</v>
      </c>
      <c r="CS45" s="670"/>
      <c r="CT45" s="670"/>
      <c r="CU45" s="670"/>
      <c r="CV45" s="670"/>
      <c r="CW45" s="670"/>
      <c r="CX45" s="670"/>
      <c r="CY45" s="671"/>
      <c r="CZ45" s="673">
        <v>3.7</v>
      </c>
      <c r="DA45" s="674"/>
      <c r="DB45" s="674"/>
      <c r="DC45" s="675"/>
      <c r="DD45" s="641">
        <v>28266</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361</v>
      </c>
      <c r="CG46" s="652"/>
      <c r="CH46" s="652"/>
      <c r="CI46" s="652"/>
      <c r="CJ46" s="652"/>
      <c r="CK46" s="652"/>
      <c r="CL46" s="652"/>
      <c r="CM46" s="652"/>
      <c r="CN46" s="652"/>
      <c r="CO46" s="652"/>
      <c r="CP46" s="652"/>
      <c r="CQ46" s="653"/>
      <c r="CR46" s="672">
        <v>1922948</v>
      </c>
      <c r="CS46" s="642"/>
      <c r="CT46" s="642"/>
      <c r="CU46" s="642"/>
      <c r="CV46" s="642"/>
      <c r="CW46" s="642"/>
      <c r="CX46" s="642"/>
      <c r="CY46" s="643"/>
      <c r="CZ46" s="673">
        <v>11.8</v>
      </c>
      <c r="DA46" s="676"/>
      <c r="DB46" s="676"/>
      <c r="DC46" s="677"/>
      <c r="DD46" s="641">
        <v>309362</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650" t="s">
        <v>362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363</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c r="B48" s="690" t="s">
        <v>364</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365</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366</v>
      </c>
      <c r="CE49" s="655"/>
      <c r="CF49" s="655"/>
      <c r="CG49" s="655"/>
      <c r="CH49" s="655"/>
      <c r="CI49" s="655"/>
      <c r="CJ49" s="655"/>
      <c r="CK49" s="655"/>
      <c r="CL49" s="655"/>
      <c r="CM49" s="655"/>
      <c r="CN49" s="655"/>
      <c r="CO49" s="655"/>
      <c r="CP49" s="655"/>
      <c r="CQ49" s="656"/>
      <c r="CR49" s="657">
        <v>16305281</v>
      </c>
      <c r="CS49" s="658"/>
      <c r="CT49" s="658"/>
      <c r="CU49" s="658"/>
      <c r="CV49" s="658"/>
      <c r="CW49" s="658"/>
      <c r="CX49" s="658"/>
      <c r="CY49" s="659"/>
      <c r="CZ49" s="660">
        <v>100</v>
      </c>
      <c r="DA49" s="661"/>
      <c r="DB49" s="661"/>
      <c r="DC49" s="662"/>
      <c r="DD49" s="663">
        <v>9590123</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66E9wpIBEAXERegAxPFYWyx6kMvvL0XcCXGTeG56192Y5V4i+c99MP/C8I6vH9ImlsrxxDxs9cFc7BZJcWtWg==" saltValue="KfH+f7QpxF1X+zqLRNnP+Q=="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389</v>
      </c>
      <c r="C7" s="814"/>
      <c r="D7" s="814"/>
      <c r="E7" s="814"/>
      <c r="F7" s="814"/>
      <c r="G7" s="814"/>
      <c r="H7" s="814"/>
      <c r="I7" s="814"/>
      <c r="J7" s="814"/>
      <c r="K7" s="814"/>
      <c r="L7" s="814"/>
      <c r="M7" s="814"/>
      <c r="N7" s="814"/>
      <c r="O7" s="814"/>
      <c r="P7" s="815"/>
      <c r="Q7" s="816">
        <v>18153</v>
      </c>
      <c r="R7" s="817"/>
      <c r="S7" s="817"/>
      <c r="T7" s="817"/>
      <c r="U7" s="817"/>
      <c r="V7" s="817">
        <v>16533</v>
      </c>
      <c r="W7" s="817"/>
      <c r="X7" s="817"/>
      <c r="Y7" s="817"/>
      <c r="Z7" s="817"/>
      <c r="AA7" s="817">
        <v>1620</v>
      </c>
      <c r="AB7" s="817"/>
      <c r="AC7" s="817"/>
      <c r="AD7" s="817"/>
      <c r="AE7" s="818"/>
      <c r="AF7" s="819">
        <v>1231</v>
      </c>
      <c r="AG7" s="820"/>
      <c r="AH7" s="820"/>
      <c r="AI7" s="820"/>
      <c r="AJ7" s="821"/>
      <c r="AK7" s="822">
        <v>226</v>
      </c>
      <c r="AL7" s="823"/>
      <c r="AM7" s="823"/>
      <c r="AN7" s="823"/>
      <c r="AO7" s="823"/>
      <c r="AP7" s="823">
        <v>17146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584</v>
      </c>
      <c r="BT7" s="811"/>
      <c r="BU7" s="811"/>
      <c r="BV7" s="811"/>
      <c r="BW7" s="811"/>
      <c r="BX7" s="811"/>
      <c r="BY7" s="811"/>
      <c r="BZ7" s="811"/>
      <c r="CA7" s="811"/>
      <c r="CB7" s="811"/>
      <c r="CC7" s="811"/>
      <c r="CD7" s="811"/>
      <c r="CE7" s="811"/>
      <c r="CF7" s="811"/>
      <c r="CG7" s="826"/>
      <c r="CH7" s="807">
        <v>2</v>
      </c>
      <c r="CI7" s="808"/>
      <c r="CJ7" s="808"/>
      <c r="CK7" s="808"/>
      <c r="CL7" s="809"/>
      <c r="CM7" s="807">
        <v>49</v>
      </c>
      <c r="CN7" s="808"/>
      <c r="CO7" s="808"/>
      <c r="CP7" s="808"/>
      <c r="CQ7" s="809"/>
      <c r="CR7" s="807">
        <v>30</v>
      </c>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t="s">
        <v>390</v>
      </c>
      <c r="C8" s="845"/>
      <c r="D8" s="845"/>
      <c r="E8" s="845"/>
      <c r="F8" s="845"/>
      <c r="G8" s="845"/>
      <c r="H8" s="845"/>
      <c r="I8" s="845"/>
      <c r="J8" s="845"/>
      <c r="K8" s="845"/>
      <c r="L8" s="845"/>
      <c r="M8" s="845"/>
      <c r="N8" s="845"/>
      <c r="O8" s="845"/>
      <c r="P8" s="846"/>
      <c r="Q8" s="847">
        <v>133</v>
      </c>
      <c r="R8" s="848"/>
      <c r="S8" s="848"/>
      <c r="T8" s="848"/>
      <c r="U8" s="848"/>
      <c r="V8" s="848">
        <v>71</v>
      </c>
      <c r="W8" s="848"/>
      <c r="X8" s="848"/>
      <c r="Y8" s="848"/>
      <c r="Z8" s="848"/>
      <c r="AA8" s="848">
        <v>62</v>
      </c>
      <c r="AB8" s="848"/>
      <c r="AC8" s="848"/>
      <c r="AD8" s="848"/>
      <c r="AE8" s="849"/>
      <c r="AF8" s="850">
        <v>62</v>
      </c>
      <c r="AG8" s="851"/>
      <c r="AH8" s="851"/>
      <c r="AI8" s="851"/>
      <c r="AJ8" s="852"/>
      <c r="AK8" s="833">
        <v>24</v>
      </c>
      <c r="AL8" s="834"/>
      <c r="AM8" s="834"/>
      <c r="AN8" s="834"/>
      <c r="AO8" s="834"/>
      <c r="AP8" s="834" t="s">
        <v>585</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392</v>
      </c>
      <c r="B23" s="853" t="s">
        <v>393</v>
      </c>
      <c r="C23" s="854"/>
      <c r="D23" s="854"/>
      <c r="E23" s="854"/>
      <c r="F23" s="854"/>
      <c r="G23" s="854"/>
      <c r="H23" s="854"/>
      <c r="I23" s="854"/>
      <c r="J23" s="854"/>
      <c r="K23" s="854"/>
      <c r="L23" s="854"/>
      <c r="M23" s="854"/>
      <c r="N23" s="854"/>
      <c r="O23" s="854"/>
      <c r="P23" s="855"/>
      <c r="Q23" s="856">
        <v>18271</v>
      </c>
      <c r="R23" s="857"/>
      <c r="S23" s="857"/>
      <c r="T23" s="857"/>
      <c r="U23" s="857"/>
      <c r="V23" s="857">
        <v>16589</v>
      </c>
      <c r="W23" s="857"/>
      <c r="X23" s="857"/>
      <c r="Y23" s="857"/>
      <c r="Z23" s="857"/>
      <c r="AA23" s="857">
        <v>1682</v>
      </c>
      <c r="AB23" s="857"/>
      <c r="AC23" s="857"/>
      <c r="AD23" s="857"/>
      <c r="AE23" s="858"/>
      <c r="AF23" s="859">
        <v>1293</v>
      </c>
      <c r="AG23" s="857"/>
      <c r="AH23" s="857"/>
      <c r="AI23" s="857"/>
      <c r="AJ23" s="860"/>
      <c r="AK23" s="861"/>
      <c r="AL23" s="862"/>
      <c r="AM23" s="862"/>
      <c r="AN23" s="862"/>
      <c r="AO23" s="862"/>
      <c r="AP23" s="857">
        <v>17146</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405</v>
      </c>
      <c r="C28" s="814"/>
      <c r="D28" s="814"/>
      <c r="E28" s="814"/>
      <c r="F28" s="814"/>
      <c r="G28" s="814"/>
      <c r="H28" s="814"/>
      <c r="I28" s="814"/>
      <c r="J28" s="814"/>
      <c r="K28" s="814"/>
      <c r="L28" s="814"/>
      <c r="M28" s="814"/>
      <c r="N28" s="814"/>
      <c r="O28" s="814"/>
      <c r="P28" s="815"/>
      <c r="Q28" s="886">
        <v>3172</v>
      </c>
      <c r="R28" s="887"/>
      <c r="S28" s="887"/>
      <c r="T28" s="887"/>
      <c r="U28" s="887"/>
      <c r="V28" s="887">
        <v>3132</v>
      </c>
      <c r="W28" s="887"/>
      <c r="X28" s="887"/>
      <c r="Y28" s="887"/>
      <c r="Z28" s="887"/>
      <c r="AA28" s="887">
        <v>40</v>
      </c>
      <c r="AB28" s="887"/>
      <c r="AC28" s="887"/>
      <c r="AD28" s="887"/>
      <c r="AE28" s="888"/>
      <c r="AF28" s="889">
        <v>40</v>
      </c>
      <c r="AG28" s="887"/>
      <c r="AH28" s="887"/>
      <c r="AI28" s="887"/>
      <c r="AJ28" s="890"/>
      <c r="AK28" s="891">
        <v>267</v>
      </c>
      <c r="AL28" s="892"/>
      <c r="AM28" s="892"/>
      <c r="AN28" s="892"/>
      <c r="AO28" s="892"/>
      <c r="AP28" s="892" t="s">
        <v>586</v>
      </c>
      <c r="AQ28" s="892"/>
      <c r="AR28" s="892"/>
      <c r="AS28" s="892"/>
      <c r="AT28" s="892"/>
      <c r="AU28" s="892" t="s">
        <v>586</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406</v>
      </c>
      <c r="C29" s="845"/>
      <c r="D29" s="845"/>
      <c r="E29" s="845"/>
      <c r="F29" s="845"/>
      <c r="G29" s="845"/>
      <c r="H29" s="845"/>
      <c r="I29" s="845"/>
      <c r="J29" s="845"/>
      <c r="K29" s="845"/>
      <c r="L29" s="845"/>
      <c r="M29" s="845"/>
      <c r="N29" s="845"/>
      <c r="O29" s="845"/>
      <c r="P29" s="846"/>
      <c r="Q29" s="847">
        <v>321</v>
      </c>
      <c r="R29" s="848"/>
      <c r="S29" s="848"/>
      <c r="T29" s="848"/>
      <c r="U29" s="848"/>
      <c r="V29" s="848">
        <v>319</v>
      </c>
      <c r="W29" s="848"/>
      <c r="X29" s="848"/>
      <c r="Y29" s="848"/>
      <c r="Z29" s="848"/>
      <c r="AA29" s="848">
        <v>2</v>
      </c>
      <c r="AB29" s="848"/>
      <c r="AC29" s="848"/>
      <c r="AD29" s="848"/>
      <c r="AE29" s="849"/>
      <c r="AF29" s="850">
        <v>2</v>
      </c>
      <c r="AG29" s="851"/>
      <c r="AH29" s="851"/>
      <c r="AI29" s="851"/>
      <c r="AJ29" s="852"/>
      <c r="AK29" s="898">
        <v>90</v>
      </c>
      <c r="AL29" s="894"/>
      <c r="AM29" s="894"/>
      <c r="AN29" s="894"/>
      <c r="AO29" s="894"/>
      <c r="AP29" s="894" t="s">
        <v>586</v>
      </c>
      <c r="AQ29" s="894"/>
      <c r="AR29" s="894"/>
      <c r="AS29" s="894"/>
      <c r="AT29" s="894"/>
      <c r="AU29" s="894" t="s">
        <v>586</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407</v>
      </c>
      <c r="C30" s="845"/>
      <c r="D30" s="845"/>
      <c r="E30" s="845"/>
      <c r="F30" s="845"/>
      <c r="G30" s="845"/>
      <c r="H30" s="845"/>
      <c r="I30" s="845"/>
      <c r="J30" s="845"/>
      <c r="K30" s="845"/>
      <c r="L30" s="845"/>
      <c r="M30" s="845"/>
      <c r="N30" s="845"/>
      <c r="O30" s="845"/>
      <c r="P30" s="846"/>
      <c r="Q30" s="847">
        <v>2232</v>
      </c>
      <c r="R30" s="848"/>
      <c r="S30" s="848"/>
      <c r="T30" s="848"/>
      <c r="U30" s="848"/>
      <c r="V30" s="848">
        <v>2098</v>
      </c>
      <c r="W30" s="848"/>
      <c r="X30" s="848"/>
      <c r="Y30" s="848"/>
      <c r="Z30" s="848"/>
      <c r="AA30" s="848">
        <v>134</v>
      </c>
      <c r="AB30" s="848"/>
      <c r="AC30" s="848"/>
      <c r="AD30" s="848"/>
      <c r="AE30" s="849"/>
      <c r="AF30" s="850">
        <v>134</v>
      </c>
      <c r="AG30" s="851"/>
      <c r="AH30" s="851"/>
      <c r="AI30" s="851"/>
      <c r="AJ30" s="852"/>
      <c r="AK30" s="898">
        <v>312</v>
      </c>
      <c r="AL30" s="894"/>
      <c r="AM30" s="894"/>
      <c r="AN30" s="894"/>
      <c r="AO30" s="894"/>
      <c r="AP30" s="894" t="s">
        <v>586</v>
      </c>
      <c r="AQ30" s="894"/>
      <c r="AR30" s="894"/>
      <c r="AS30" s="894"/>
      <c r="AT30" s="894"/>
      <c r="AU30" s="894" t="s">
        <v>586</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408</v>
      </c>
      <c r="C31" s="845"/>
      <c r="D31" s="845"/>
      <c r="E31" s="845"/>
      <c r="F31" s="845"/>
      <c r="G31" s="845"/>
      <c r="H31" s="845"/>
      <c r="I31" s="845"/>
      <c r="J31" s="845"/>
      <c r="K31" s="845"/>
      <c r="L31" s="845"/>
      <c r="M31" s="845"/>
      <c r="N31" s="845"/>
      <c r="O31" s="845"/>
      <c r="P31" s="846"/>
      <c r="Q31" s="847">
        <v>8</v>
      </c>
      <c r="R31" s="848"/>
      <c r="S31" s="848"/>
      <c r="T31" s="848"/>
      <c r="U31" s="848"/>
      <c r="V31" s="848">
        <v>8</v>
      </c>
      <c r="W31" s="848"/>
      <c r="X31" s="848"/>
      <c r="Y31" s="848"/>
      <c r="Z31" s="848"/>
      <c r="AA31" s="848" t="s">
        <v>585</v>
      </c>
      <c r="AB31" s="848"/>
      <c r="AC31" s="848"/>
      <c r="AD31" s="848"/>
      <c r="AE31" s="849"/>
      <c r="AF31" s="850" t="s">
        <v>128</v>
      </c>
      <c r="AG31" s="851"/>
      <c r="AH31" s="851"/>
      <c r="AI31" s="851"/>
      <c r="AJ31" s="852"/>
      <c r="AK31" s="898">
        <v>7</v>
      </c>
      <c r="AL31" s="894"/>
      <c r="AM31" s="894"/>
      <c r="AN31" s="894"/>
      <c r="AO31" s="894"/>
      <c r="AP31" s="894" t="s">
        <v>586</v>
      </c>
      <c r="AQ31" s="894"/>
      <c r="AR31" s="894"/>
      <c r="AS31" s="894"/>
      <c r="AT31" s="894"/>
      <c r="AU31" s="894" t="s">
        <v>586</v>
      </c>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409</v>
      </c>
      <c r="C32" s="845"/>
      <c r="D32" s="845"/>
      <c r="E32" s="845"/>
      <c r="F32" s="845"/>
      <c r="G32" s="845"/>
      <c r="H32" s="845"/>
      <c r="I32" s="845"/>
      <c r="J32" s="845"/>
      <c r="K32" s="845"/>
      <c r="L32" s="845"/>
      <c r="M32" s="845"/>
      <c r="N32" s="845"/>
      <c r="O32" s="845"/>
      <c r="P32" s="846"/>
      <c r="Q32" s="847">
        <v>264</v>
      </c>
      <c r="R32" s="848"/>
      <c r="S32" s="848"/>
      <c r="T32" s="848"/>
      <c r="U32" s="848"/>
      <c r="V32" s="848">
        <v>233</v>
      </c>
      <c r="W32" s="848"/>
      <c r="X32" s="848"/>
      <c r="Y32" s="848"/>
      <c r="Z32" s="848"/>
      <c r="AA32" s="848">
        <v>31</v>
      </c>
      <c r="AB32" s="848"/>
      <c r="AC32" s="848"/>
      <c r="AD32" s="848"/>
      <c r="AE32" s="849"/>
      <c r="AF32" s="850">
        <v>325</v>
      </c>
      <c r="AG32" s="851"/>
      <c r="AH32" s="851"/>
      <c r="AI32" s="851"/>
      <c r="AJ32" s="852"/>
      <c r="AK32" s="898" t="s">
        <v>586</v>
      </c>
      <c r="AL32" s="894"/>
      <c r="AM32" s="894"/>
      <c r="AN32" s="894"/>
      <c r="AO32" s="894"/>
      <c r="AP32" s="894">
        <v>2457</v>
      </c>
      <c r="AQ32" s="894"/>
      <c r="AR32" s="894"/>
      <c r="AS32" s="894"/>
      <c r="AT32" s="894"/>
      <c r="AU32" s="894" t="s">
        <v>586</v>
      </c>
      <c r="AV32" s="894"/>
      <c r="AW32" s="894"/>
      <c r="AX32" s="894"/>
      <c r="AY32" s="894"/>
      <c r="AZ32" s="895" t="s">
        <v>586</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411</v>
      </c>
      <c r="C33" s="845"/>
      <c r="D33" s="845"/>
      <c r="E33" s="845"/>
      <c r="F33" s="845"/>
      <c r="G33" s="845"/>
      <c r="H33" s="845"/>
      <c r="I33" s="845"/>
      <c r="J33" s="845"/>
      <c r="K33" s="845"/>
      <c r="L33" s="845"/>
      <c r="M33" s="845"/>
      <c r="N33" s="845"/>
      <c r="O33" s="845"/>
      <c r="P33" s="846"/>
      <c r="Q33" s="847">
        <v>152</v>
      </c>
      <c r="R33" s="848"/>
      <c r="S33" s="848"/>
      <c r="T33" s="848"/>
      <c r="U33" s="848"/>
      <c r="V33" s="848">
        <v>168</v>
      </c>
      <c r="W33" s="848"/>
      <c r="X33" s="848"/>
      <c r="Y33" s="848"/>
      <c r="Z33" s="848"/>
      <c r="AA33" s="848">
        <v>16</v>
      </c>
      <c r="AB33" s="848"/>
      <c r="AC33" s="848"/>
      <c r="AD33" s="848"/>
      <c r="AE33" s="849"/>
      <c r="AF33" s="850">
        <v>138</v>
      </c>
      <c r="AG33" s="851"/>
      <c r="AH33" s="851"/>
      <c r="AI33" s="851"/>
      <c r="AJ33" s="852"/>
      <c r="AK33" s="898">
        <v>47</v>
      </c>
      <c r="AL33" s="894"/>
      <c r="AM33" s="894"/>
      <c r="AN33" s="894"/>
      <c r="AO33" s="894"/>
      <c r="AP33" s="894">
        <v>1118</v>
      </c>
      <c r="AQ33" s="894"/>
      <c r="AR33" s="894"/>
      <c r="AS33" s="894"/>
      <c r="AT33" s="894"/>
      <c r="AU33" s="894">
        <v>699</v>
      </c>
      <c r="AV33" s="894"/>
      <c r="AW33" s="894"/>
      <c r="AX33" s="894"/>
      <c r="AY33" s="894"/>
      <c r="AZ33" s="895" t="s">
        <v>586</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t="s">
        <v>412</v>
      </c>
      <c r="C34" s="845"/>
      <c r="D34" s="845"/>
      <c r="E34" s="845"/>
      <c r="F34" s="845"/>
      <c r="G34" s="845"/>
      <c r="H34" s="845"/>
      <c r="I34" s="845"/>
      <c r="J34" s="845"/>
      <c r="K34" s="845"/>
      <c r="L34" s="845"/>
      <c r="M34" s="845"/>
      <c r="N34" s="845"/>
      <c r="O34" s="845"/>
      <c r="P34" s="846"/>
      <c r="Q34" s="847">
        <v>778</v>
      </c>
      <c r="R34" s="848"/>
      <c r="S34" s="848"/>
      <c r="T34" s="848"/>
      <c r="U34" s="848"/>
      <c r="V34" s="848">
        <v>736</v>
      </c>
      <c r="W34" s="848"/>
      <c r="X34" s="848"/>
      <c r="Y34" s="848"/>
      <c r="Z34" s="848"/>
      <c r="AA34" s="848">
        <v>42</v>
      </c>
      <c r="AB34" s="848"/>
      <c r="AC34" s="848"/>
      <c r="AD34" s="848"/>
      <c r="AE34" s="849"/>
      <c r="AF34" s="850">
        <v>11</v>
      </c>
      <c r="AG34" s="851"/>
      <c r="AH34" s="851"/>
      <c r="AI34" s="851"/>
      <c r="AJ34" s="852"/>
      <c r="AK34" s="898">
        <v>374</v>
      </c>
      <c r="AL34" s="894"/>
      <c r="AM34" s="894"/>
      <c r="AN34" s="894"/>
      <c r="AO34" s="894"/>
      <c r="AP34" s="894">
        <v>6815</v>
      </c>
      <c r="AQ34" s="894"/>
      <c r="AR34" s="894"/>
      <c r="AS34" s="894"/>
      <c r="AT34" s="894"/>
      <c r="AU34" s="894">
        <v>4771</v>
      </c>
      <c r="AV34" s="894"/>
      <c r="AW34" s="894"/>
      <c r="AX34" s="894"/>
      <c r="AY34" s="894"/>
      <c r="AZ34" s="895" t="s">
        <v>586</v>
      </c>
      <c r="BA34" s="895"/>
      <c r="BB34" s="895"/>
      <c r="BC34" s="895"/>
      <c r="BD34" s="895"/>
      <c r="BE34" s="896" t="s">
        <v>413</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t="s">
        <v>414</v>
      </c>
      <c r="C35" s="845"/>
      <c r="D35" s="845"/>
      <c r="E35" s="845"/>
      <c r="F35" s="845"/>
      <c r="G35" s="845"/>
      <c r="H35" s="845"/>
      <c r="I35" s="845"/>
      <c r="J35" s="845"/>
      <c r="K35" s="845"/>
      <c r="L35" s="845"/>
      <c r="M35" s="845"/>
      <c r="N35" s="845"/>
      <c r="O35" s="845"/>
      <c r="P35" s="846"/>
      <c r="Q35" s="847">
        <v>248</v>
      </c>
      <c r="R35" s="848"/>
      <c r="S35" s="848"/>
      <c r="T35" s="848"/>
      <c r="U35" s="848"/>
      <c r="V35" s="848">
        <v>238</v>
      </c>
      <c r="W35" s="848"/>
      <c r="X35" s="848"/>
      <c r="Y35" s="848"/>
      <c r="Z35" s="848"/>
      <c r="AA35" s="848">
        <v>10</v>
      </c>
      <c r="AB35" s="848"/>
      <c r="AC35" s="848"/>
      <c r="AD35" s="848"/>
      <c r="AE35" s="849"/>
      <c r="AF35" s="850">
        <v>64</v>
      </c>
      <c r="AG35" s="851"/>
      <c r="AH35" s="851"/>
      <c r="AI35" s="851"/>
      <c r="AJ35" s="852"/>
      <c r="AK35" s="898">
        <v>147</v>
      </c>
      <c r="AL35" s="894"/>
      <c r="AM35" s="894"/>
      <c r="AN35" s="894"/>
      <c r="AO35" s="894"/>
      <c r="AP35" s="894">
        <v>951</v>
      </c>
      <c r="AQ35" s="894"/>
      <c r="AR35" s="894"/>
      <c r="AS35" s="894"/>
      <c r="AT35" s="894"/>
      <c r="AU35" s="894">
        <v>870</v>
      </c>
      <c r="AV35" s="894"/>
      <c r="AW35" s="894"/>
      <c r="AX35" s="894"/>
      <c r="AY35" s="894"/>
      <c r="AZ35" s="895" t="s">
        <v>586</v>
      </c>
      <c r="BA35" s="895"/>
      <c r="BB35" s="895"/>
      <c r="BC35" s="895"/>
      <c r="BD35" s="895"/>
      <c r="BE35" s="896" t="s">
        <v>413</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392</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714</v>
      </c>
      <c r="AG63" s="908"/>
      <c r="AH63" s="908"/>
      <c r="AI63" s="908"/>
      <c r="AJ63" s="909"/>
      <c r="AK63" s="910"/>
      <c r="AL63" s="905"/>
      <c r="AM63" s="905"/>
      <c r="AN63" s="905"/>
      <c r="AO63" s="905"/>
      <c r="AP63" s="908">
        <v>11341</v>
      </c>
      <c r="AQ63" s="908"/>
      <c r="AR63" s="908"/>
      <c r="AS63" s="908"/>
      <c r="AT63" s="908"/>
      <c r="AU63" s="908">
        <v>6340</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401</v>
      </c>
      <c r="AL66" s="792"/>
      <c r="AM66" s="792"/>
      <c r="AN66" s="792"/>
      <c r="AO66" s="793"/>
      <c r="AP66" s="797" t="s">
        <v>423</v>
      </c>
      <c r="AQ66" s="798"/>
      <c r="AR66" s="798"/>
      <c r="AS66" s="798"/>
      <c r="AT66" s="799"/>
      <c r="AU66" s="797" t="s">
        <v>424</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587</v>
      </c>
      <c r="C68" s="934"/>
      <c r="D68" s="934"/>
      <c r="E68" s="934"/>
      <c r="F68" s="934"/>
      <c r="G68" s="934"/>
      <c r="H68" s="934"/>
      <c r="I68" s="934"/>
      <c r="J68" s="934"/>
      <c r="K68" s="934"/>
      <c r="L68" s="934"/>
      <c r="M68" s="934"/>
      <c r="N68" s="934"/>
      <c r="O68" s="934"/>
      <c r="P68" s="935"/>
      <c r="Q68" s="936">
        <v>4678</v>
      </c>
      <c r="R68" s="930"/>
      <c r="S68" s="930"/>
      <c r="T68" s="930"/>
      <c r="U68" s="930"/>
      <c r="V68" s="930">
        <v>4271</v>
      </c>
      <c r="W68" s="930"/>
      <c r="X68" s="930"/>
      <c r="Y68" s="930"/>
      <c r="Z68" s="930"/>
      <c r="AA68" s="930">
        <v>408</v>
      </c>
      <c r="AB68" s="930"/>
      <c r="AC68" s="930"/>
      <c r="AD68" s="930"/>
      <c r="AE68" s="930"/>
      <c r="AF68" s="930">
        <v>408</v>
      </c>
      <c r="AG68" s="930"/>
      <c r="AH68" s="930"/>
      <c r="AI68" s="930"/>
      <c r="AJ68" s="930"/>
      <c r="AK68" s="930">
        <v>61</v>
      </c>
      <c r="AL68" s="930"/>
      <c r="AM68" s="930"/>
      <c r="AN68" s="930"/>
      <c r="AO68" s="930"/>
      <c r="AP68" s="930" t="s">
        <v>586</v>
      </c>
      <c r="AQ68" s="930"/>
      <c r="AR68" s="930"/>
      <c r="AS68" s="930"/>
      <c r="AT68" s="930"/>
      <c r="AU68" s="930" t="s">
        <v>586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588</v>
      </c>
      <c r="C69" s="938"/>
      <c r="D69" s="938"/>
      <c r="E69" s="938"/>
      <c r="F69" s="938"/>
      <c r="G69" s="938"/>
      <c r="H69" s="938"/>
      <c r="I69" s="938"/>
      <c r="J69" s="938"/>
      <c r="K69" s="938"/>
      <c r="L69" s="938"/>
      <c r="M69" s="938"/>
      <c r="N69" s="938"/>
      <c r="O69" s="938"/>
      <c r="P69" s="939"/>
      <c r="Q69" s="940">
        <v>1228</v>
      </c>
      <c r="R69" s="894"/>
      <c r="S69" s="894"/>
      <c r="T69" s="894"/>
      <c r="U69" s="894"/>
      <c r="V69" s="894">
        <v>1203</v>
      </c>
      <c r="W69" s="894"/>
      <c r="X69" s="894"/>
      <c r="Y69" s="894"/>
      <c r="Z69" s="894"/>
      <c r="AA69" s="894">
        <v>25</v>
      </c>
      <c r="AB69" s="894"/>
      <c r="AC69" s="894"/>
      <c r="AD69" s="894"/>
      <c r="AE69" s="894"/>
      <c r="AF69" s="894">
        <v>25</v>
      </c>
      <c r="AG69" s="894"/>
      <c r="AH69" s="894"/>
      <c r="AI69" s="894"/>
      <c r="AJ69" s="894"/>
      <c r="AK69" s="894">
        <v>9</v>
      </c>
      <c r="AL69" s="894"/>
      <c r="AM69" s="894"/>
      <c r="AN69" s="894"/>
      <c r="AO69" s="894"/>
      <c r="AP69" s="894">
        <v>3580</v>
      </c>
      <c r="AQ69" s="894"/>
      <c r="AR69" s="894"/>
      <c r="AS69" s="894"/>
      <c r="AT69" s="894"/>
      <c r="AU69" s="894">
        <v>211</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589</v>
      </c>
      <c r="C70" s="938"/>
      <c r="D70" s="938"/>
      <c r="E70" s="938"/>
      <c r="F70" s="938"/>
      <c r="G70" s="938"/>
      <c r="H70" s="938"/>
      <c r="I70" s="938"/>
      <c r="J70" s="938"/>
      <c r="K70" s="938"/>
      <c r="L70" s="938"/>
      <c r="M70" s="938"/>
      <c r="N70" s="938"/>
      <c r="O70" s="938"/>
      <c r="P70" s="939"/>
      <c r="Q70" s="940">
        <v>49</v>
      </c>
      <c r="R70" s="894"/>
      <c r="S70" s="894"/>
      <c r="T70" s="894"/>
      <c r="U70" s="894"/>
      <c r="V70" s="894">
        <v>45</v>
      </c>
      <c r="W70" s="894"/>
      <c r="X70" s="894"/>
      <c r="Y70" s="894"/>
      <c r="Z70" s="894"/>
      <c r="AA70" s="894">
        <v>3</v>
      </c>
      <c r="AB70" s="894"/>
      <c r="AC70" s="894"/>
      <c r="AD70" s="894"/>
      <c r="AE70" s="894"/>
      <c r="AF70" s="894">
        <v>3</v>
      </c>
      <c r="AG70" s="894"/>
      <c r="AH70" s="894"/>
      <c r="AI70" s="894"/>
      <c r="AJ70" s="894"/>
      <c r="AK70" s="894" t="s">
        <v>586</v>
      </c>
      <c r="AL70" s="894"/>
      <c r="AM70" s="894"/>
      <c r="AN70" s="894"/>
      <c r="AO70" s="894"/>
      <c r="AP70" s="894" t="s">
        <v>586</v>
      </c>
      <c r="AQ70" s="894"/>
      <c r="AR70" s="894"/>
      <c r="AS70" s="894"/>
      <c r="AT70" s="894"/>
      <c r="AU70" s="894" t="s">
        <v>586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590</v>
      </c>
      <c r="C71" s="938"/>
      <c r="D71" s="938"/>
      <c r="E71" s="938"/>
      <c r="F71" s="938"/>
      <c r="G71" s="938"/>
      <c r="H71" s="938"/>
      <c r="I71" s="938"/>
      <c r="J71" s="938"/>
      <c r="K71" s="938"/>
      <c r="L71" s="938"/>
      <c r="M71" s="938"/>
      <c r="N71" s="938"/>
      <c r="O71" s="938"/>
      <c r="P71" s="939"/>
      <c r="Q71" s="940">
        <v>1340</v>
      </c>
      <c r="R71" s="894"/>
      <c r="S71" s="894"/>
      <c r="T71" s="894"/>
      <c r="U71" s="894"/>
      <c r="V71" s="894">
        <v>1293</v>
      </c>
      <c r="W71" s="894"/>
      <c r="X71" s="894"/>
      <c r="Y71" s="894"/>
      <c r="Z71" s="894"/>
      <c r="AA71" s="894">
        <v>47</v>
      </c>
      <c r="AB71" s="894"/>
      <c r="AC71" s="894"/>
      <c r="AD71" s="894"/>
      <c r="AE71" s="894"/>
      <c r="AF71" s="894">
        <v>47</v>
      </c>
      <c r="AG71" s="894"/>
      <c r="AH71" s="894"/>
      <c r="AI71" s="894"/>
      <c r="AJ71" s="894"/>
      <c r="AK71" s="894" t="s">
        <v>586</v>
      </c>
      <c r="AL71" s="894"/>
      <c r="AM71" s="894"/>
      <c r="AN71" s="894"/>
      <c r="AO71" s="894"/>
      <c r="AP71" s="894">
        <v>1649</v>
      </c>
      <c r="AQ71" s="894"/>
      <c r="AR71" s="894"/>
      <c r="AS71" s="894"/>
      <c r="AT71" s="894"/>
      <c r="AU71" s="894">
        <v>238</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591</v>
      </c>
      <c r="C72" s="938"/>
      <c r="D72" s="938"/>
      <c r="E72" s="938"/>
      <c r="F72" s="938"/>
      <c r="G72" s="938"/>
      <c r="H72" s="938"/>
      <c r="I72" s="938"/>
      <c r="J72" s="938"/>
      <c r="K72" s="938"/>
      <c r="L72" s="938"/>
      <c r="M72" s="938"/>
      <c r="N72" s="938"/>
      <c r="O72" s="938"/>
      <c r="P72" s="939"/>
      <c r="Q72" s="940">
        <v>13</v>
      </c>
      <c r="R72" s="894"/>
      <c r="S72" s="894"/>
      <c r="T72" s="894"/>
      <c r="U72" s="894"/>
      <c r="V72" s="894">
        <v>12</v>
      </c>
      <c r="W72" s="894"/>
      <c r="X72" s="894"/>
      <c r="Y72" s="894"/>
      <c r="Z72" s="894"/>
      <c r="AA72" s="894" t="s">
        <v>586</v>
      </c>
      <c r="AB72" s="894"/>
      <c r="AC72" s="894"/>
      <c r="AD72" s="894"/>
      <c r="AE72" s="894"/>
      <c r="AF72" s="894" t="s">
        <v>586</v>
      </c>
      <c r="AG72" s="894"/>
      <c r="AH72" s="894"/>
      <c r="AI72" s="894"/>
      <c r="AJ72" s="894"/>
      <c r="AK72" s="894">
        <v>3</v>
      </c>
      <c r="AL72" s="894"/>
      <c r="AM72" s="894"/>
      <c r="AN72" s="894"/>
      <c r="AO72" s="894"/>
      <c r="AP72" s="894" t="s">
        <v>586</v>
      </c>
      <c r="AQ72" s="894"/>
      <c r="AR72" s="894"/>
      <c r="AS72" s="894"/>
      <c r="AT72" s="894"/>
      <c r="AU72" s="894" t="s">
        <v>586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592</v>
      </c>
      <c r="C73" s="938"/>
      <c r="D73" s="938"/>
      <c r="E73" s="938"/>
      <c r="F73" s="938"/>
      <c r="G73" s="938"/>
      <c r="H73" s="938"/>
      <c r="I73" s="938"/>
      <c r="J73" s="938"/>
      <c r="K73" s="938"/>
      <c r="L73" s="938"/>
      <c r="M73" s="938"/>
      <c r="N73" s="938"/>
      <c r="O73" s="938"/>
      <c r="P73" s="939"/>
      <c r="Q73" s="940">
        <v>35</v>
      </c>
      <c r="R73" s="894"/>
      <c r="S73" s="894"/>
      <c r="T73" s="894"/>
      <c r="U73" s="894"/>
      <c r="V73" s="894">
        <v>33</v>
      </c>
      <c r="W73" s="894"/>
      <c r="X73" s="894"/>
      <c r="Y73" s="894"/>
      <c r="Z73" s="894"/>
      <c r="AA73" s="894">
        <v>2</v>
      </c>
      <c r="AB73" s="894"/>
      <c r="AC73" s="894"/>
      <c r="AD73" s="894"/>
      <c r="AE73" s="894"/>
      <c r="AF73" s="894">
        <v>2</v>
      </c>
      <c r="AG73" s="894"/>
      <c r="AH73" s="894"/>
      <c r="AI73" s="894"/>
      <c r="AJ73" s="894"/>
      <c r="AK73" s="894">
        <v>2</v>
      </c>
      <c r="AL73" s="894"/>
      <c r="AM73" s="894"/>
      <c r="AN73" s="894"/>
      <c r="AO73" s="894"/>
      <c r="AP73" s="894" t="s">
        <v>586</v>
      </c>
      <c r="AQ73" s="894"/>
      <c r="AR73" s="894"/>
      <c r="AS73" s="894"/>
      <c r="AT73" s="894"/>
      <c r="AU73" s="894" t="s">
        <v>586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593</v>
      </c>
      <c r="C74" s="938"/>
      <c r="D74" s="938"/>
      <c r="E74" s="938"/>
      <c r="F74" s="938"/>
      <c r="G74" s="938"/>
      <c r="H74" s="938"/>
      <c r="I74" s="938"/>
      <c r="J74" s="938"/>
      <c r="K74" s="938"/>
      <c r="L74" s="938"/>
      <c r="M74" s="938"/>
      <c r="N74" s="938"/>
      <c r="O74" s="938"/>
      <c r="P74" s="939"/>
      <c r="Q74" s="940">
        <v>50</v>
      </c>
      <c r="R74" s="894"/>
      <c r="S74" s="894"/>
      <c r="T74" s="894"/>
      <c r="U74" s="894"/>
      <c r="V74" s="894">
        <v>48</v>
      </c>
      <c r="W74" s="894"/>
      <c r="X74" s="894"/>
      <c r="Y74" s="894"/>
      <c r="Z74" s="894"/>
      <c r="AA74" s="894">
        <v>2</v>
      </c>
      <c r="AB74" s="894"/>
      <c r="AC74" s="894"/>
      <c r="AD74" s="894"/>
      <c r="AE74" s="894"/>
      <c r="AF74" s="894">
        <v>2</v>
      </c>
      <c r="AG74" s="894"/>
      <c r="AH74" s="894"/>
      <c r="AI74" s="894"/>
      <c r="AJ74" s="894"/>
      <c r="AK74" s="894" t="s">
        <v>586</v>
      </c>
      <c r="AL74" s="894"/>
      <c r="AM74" s="894"/>
      <c r="AN74" s="894"/>
      <c r="AO74" s="894"/>
      <c r="AP74" s="894" t="s">
        <v>586</v>
      </c>
      <c r="AQ74" s="894"/>
      <c r="AR74" s="894"/>
      <c r="AS74" s="894"/>
      <c r="AT74" s="894"/>
      <c r="AU74" s="894" t="s">
        <v>586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594</v>
      </c>
      <c r="C75" s="938"/>
      <c r="D75" s="938"/>
      <c r="E75" s="938"/>
      <c r="F75" s="938"/>
      <c r="G75" s="938"/>
      <c r="H75" s="938"/>
      <c r="I75" s="938"/>
      <c r="J75" s="938"/>
      <c r="K75" s="938"/>
      <c r="L75" s="938"/>
      <c r="M75" s="938"/>
      <c r="N75" s="938"/>
      <c r="O75" s="938"/>
      <c r="P75" s="939"/>
      <c r="Q75" s="941">
        <v>271</v>
      </c>
      <c r="R75" s="942"/>
      <c r="S75" s="942"/>
      <c r="T75" s="942"/>
      <c r="U75" s="898"/>
      <c r="V75" s="943">
        <v>255</v>
      </c>
      <c r="W75" s="942"/>
      <c r="X75" s="942"/>
      <c r="Y75" s="942"/>
      <c r="Z75" s="898"/>
      <c r="AA75" s="943">
        <v>16</v>
      </c>
      <c r="AB75" s="942"/>
      <c r="AC75" s="942"/>
      <c r="AD75" s="942"/>
      <c r="AE75" s="898"/>
      <c r="AF75" s="943">
        <v>16</v>
      </c>
      <c r="AG75" s="942"/>
      <c r="AH75" s="942"/>
      <c r="AI75" s="942"/>
      <c r="AJ75" s="898"/>
      <c r="AK75" s="943" t="s">
        <v>586</v>
      </c>
      <c r="AL75" s="942"/>
      <c r="AM75" s="942"/>
      <c r="AN75" s="942"/>
      <c r="AO75" s="898"/>
      <c r="AP75" s="943" t="s">
        <v>586</v>
      </c>
      <c r="AQ75" s="942"/>
      <c r="AR75" s="942"/>
      <c r="AS75" s="942"/>
      <c r="AT75" s="898"/>
      <c r="AU75" s="943" t="s">
        <v>586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595</v>
      </c>
      <c r="C76" s="938"/>
      <c r="D76" s="938"/>
      <c r="E76" s="938"/>
      <c r="F76" s="938"/>
      <c r="G76" s="938"/>
      <c r="H76" s="938"/>
      <c r="I76" s="938"/>
      <c r="J76" s="938"/>
      <c r="K76" s="938"/>
      <c r="L76" s="938"/>
      <c r="M76" s="938"/>
      <c r="N76" s="938"/>
      <c r="O76" s="938"/>
      <c r="P76" s="939"/>
      <c r="Q76" s="941">
        <v>26</v>
      </c>
      <c r="R76" s="942"/>
      <c r="S76" s="942"/>
      <c r="T76" s="942"/>
      <c r="U76" s="898"/>
      <c r="V76" s="943">
        <v>24</v>
      </c>
      <c r="W76" s="942"/>
      <c r="X76" s="942"/>
      <c r="Y76" s="942"/>
      <c r="Z76" s="898"/>
      <c r="AA76" s="943">
        <v>2</v>
      </c>
      <c r="AB76" s="942"/>
      <c r="AC76" s="942"/>
      <c r="AD76" s="942"/>
      <c r="AE76" s="898"/>
      <c r="AF76" s="943">
        <v>2</v>
      </c>
      <c r="AG76" s="942"/>
      <c r="AH76" s="942"/>
      <c r="AI76" s="942"/>
      <c r="AJ76" s="898"/>
      <c r="AK76" s="943" t="s">
        <v>586</v>
      </c>
      <c r="AL76" s="942"/>
      <c r="AM76" s="942"/>
      <c r="AN76" s="942"/>
      <c r="AO76" s="898"/>
      <c r="AP76" s="943" t="s">
        <v>586</v>
      </c>
      <c r="AQ76" s="942"/>
      <c r="AR76" s="942"/>
      <c r="AS76" s="942"/>
      <c r="AT76" s="898"/>
      <c r="AU76" s="943" t="s">
        <v>586</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596</v>
      </c>
      <c r="C77" s="938"/>
      <c r="D77" s="938"/>
      <c r="E77" s="938"/>
      <c r="F77" s="938"/>
      <c r="G77" s="938"/>
      <c r="H77" s="938"/>
      <c r="I77" s="938"/>
      <c r="J77" s="938"/>
      <c r="K77" s="938"/>
      <c r="L77" s="938"/>
      <c r="M77" s="938"/>
      <c r="N77" s="938"/>
      <c r="O77" s="938"/>
      <c r="P77" s="939"/>
      <c r="Q77" s="941">
        <v>302</v>
      </c>
      <c r="R77" s="942"/>
      <c r="S77" s="942"/>
      <c r="T77" s="942"/>
      <c r="U77" s="898"/>
      <c r="V77" s="943">
        <v>293</v>
      </c>
      <c r="W77" s="942"/>
      <c r="X77" s="942"/>
      <c r="Y77" s="942"/>
      <c r="Z77" s="898"/>
      <c r="AA77" s="943">
        <v>9</v>
      </c>
      <c r="AB77" s="942"/>
      <c r="AC77" s="942"/>
      <c r="AD77" s="942"/>
      <c r="AE77" s="898"/>
      <c r="AF77" s="943">
        <v>9</v>
      </c>
      <c r="AG77" s="942"/>
      <c r="AH77" s="942"/>
      <c r="AI77" s="942"/>
      <c r="AJ77" s="898"/>
      <c r="AK77" s="943" t="s">
        <v>586</v>
      </c>
      <c r="AL77" s="942"/>
      <c r="AM77" s="942"/>
      <c r="AN77" s="942"/>
      <c r="AO77" s="898"/>
      <c r="AP77" s="943" t="s">
        <v>586</v>
      </c>
      <c r="AQ77" s="942"/>
      <c r="AR77" s="942"/>
      <c r="AS77" s="942"/>
      <c r="AT77" s="898"/>
      <c r="AU77" s="943" t="s">
        <v>586</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597</v>
      </c>
      <c r="C78" s="938"/>
      <c r="D78" s="938"/>
      <c r="E78" s="938"/>
      <c r="F78" s="938"/>
      <c r="G78" s="938"/>
      <c r="H78" s="938"/>
      <c r="I78" s="938"/>
      <c r="J78" s="938"/>
      <c r="K78" s="938"/>
      <c r="L78" s="938"/>
      <c r="M78" s="938"/>
      <c r="N78" s="938"/>
      <c r="O78" s="938"/>
      <c r="P78" s="939"/>
      <c r="Q78" s="940">
        <v>381</v>
      </c>
      <c r="R78" s="894"/>
      <c r="S78" s="894"/>
      <c r="T78" s="894"/>
      <c r="U78" s="894"/>
      <c r="V78" s="894">
        <v>367</v>
      </c>
      <c r="W78" s="894"/>
      <c r="X78" s="894"/>
      <c r="Y78" s="894"/>
      <c r="Z78" s="894"/>
      <c r="AA78" s="894">
        <v>13</v>
      </c>
      <c r="AB78" s="894"/>
      <c r="AC78" s="894"/>
      <c r="AD78" s="894"/>
      <c r="AE78" s="894"/>
      <c r="AF78" s="894">
        <v>13</v>
      </c>
      <c r="AG78" s="894"/>
      <c r="AH78" s="894"/>
      <c r="AI78" s="894"/>
      <c r="AJ78" s="894"/>
      <c r="AK78" s="894">
        <v>183</v>
      </c>
      <c r="AL78" s="894"/>
      <c r="AM78" s="894"/>
      <c r="AN78" s="894"/>
      <c r="AO78" s="894"/>
      <c r="AP78" s="894" t="s">
        <v>586</v>
      </c>
      <c r="AQ78" s="894"/>
      <c r="AR78" s="894"/>
      <c r="AS78" s="894"/>
      <c r="AT78" s="894"/>
      <c r="AU78" s="894" t="s">
        <v>586</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598</v>
      </c>
      <c r="C79" s="938"/>
      <c r="D79" s="938"/>
      <c r="E79" s="938"/>
      <c r="F79" s="938"/>
      <c r="G79" s="938"/>
      <c r="H79" s="938"/>
      <c r="I79" s="938"/>
      <c r="J79" s="938"/>
      <c r="K79" s="938"/>
      <c r="L79" s="938"/>
      <c r="M79" s="938"/>
      <c r="N79" s="938"/>
      <c r="O79" s="938"/>
      <c r="P79" s="939"/>
      <c r="Q79" s="940">
        <v>50</v>
      </c>
      <c r="R79" s="894"/>
      <c r="S79" s="894"/>
      <c r="T79" s="894"/>
      <c r="U79" s="894"/>
      <c r="V79" s="894">
        <v>45</v>
      </c>
      <c r="W79" s="894"/>
      <c r="X79" s="894"/>
      <c r="Y79" s="894"/>
      <c r="Z79" s="894"/>
      <c r="AA79" s="894">
        <v>4</v>
      </c>
      <c r="AB79" s="894"/>
      <c r="AC79" s="894"/>
      <c r="AD79" s="894"/>
      <c r="AE79" s="894"/>
      <c r="AF79" s="894">
        <v>4</v>
      </c>
      <c r="AG79" s="894"/>
      <c r="AH79" s="894"/>
      <c r="AI79" s="894"/>
      <c r="AJ79" s="894"/>
      <c r="AK79" s="894" t="s">
        <v>586</v>
      </c>
      <c r="AL79" s="894"/>
      <c r="AM79" s="894"/>
      <c r="AN79" s="894"/>
      <c r="AO79" s="894"/>
      <c r="AP79" s="894" t="s">
        <v>586</v>
      </c>
      <c r="AQ79" s="894"/>
      <c r="AR79" s="894"/>
      <c r="AS79" s="894"/>
      <c r="AT79" s="894"/>
      <c r="AU79" s="894" t="s">
        <v>586</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t="s">
        <v>599</v>
      </c>
      <c r="C80" s="938"/>
      <c r="D80" s="938"/>
      <c r="E80" s="938"/>
      <c r="F80" s="938"/>
      <c r="G80" s="938"/>
      <c r="H80" s="938"/>
      <c r="I80" s="938"/>
      <c r="J80" s="938"/>
      <c r="K80" s="938"/>
      <c r="L80" s="938"/>
      <c r="M80" s="938"/>
      <c r="N80" s="938"/>
      <c r="O80" s="938"/>
      <c r="P80" s="939"/>
      <c r="Q80" s="940">
        <v>3487</v>
      </c>
      <c r="R80" s="894"/>
      <c r="S80" s="894"/>
      <c r="T80" s="894"/>
      <c r="U80" s="894"/>
      <c r="V80" s="894">
        <v>3414</v>
      </c>
      <c r="W80" s="894"/>
      <c r="X80" s="894"/>
      <c r="Y80" s="894"/>
      <c r="Z80" s="894"/>
      <c r="AA80" s="894">
        <v>73</v>
      </c>
      <c r="AB80" s="894"/>
      <c r="AC80" s="894"/>
      <c r="AD80" s="894"/>
      <c r="AE80" s="894"/>
      <c r="AF80" s="894">
        <v>73</v>
      </c>
      <c r="AG80" s="894"/>
      <c r="AH80" s="894"/>
      <c r="AI80" s="894"/>
      <c r="AJ80" s="894"/>
      <c r="AK80" s="894">
        <v>113</v>
      </c>
      <c r="AL80" s="894"/>
      <c r="AM80" s="894"/>
      <c r="AN80" s="894"/>
      <c r="AO80" s="894"/>
      <c r="AP80" s="894">
        <v>1011</v>
      </c>
      <c r="AQ80" s="894"/>
      <c r="AR80" s="894"/>
      <c r="AS80" s="894"/>
      <c r="AT80" s="894"/>
      <c r="AU80" s="894" t="s">
        <v>586</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t="s">
        <v>600</v>
      </c>
      <c r="C81" s="938"/>
      <c r="D81" s="938"/>
      <c r="E81" s="938"/>
      <c r="F81" s="938"/>
      <c r="G81" s="938"/>
      <c r="H81" s="938"/>
      <c r="I81" s="938"/>
      <c r="J81" s="938"/>
      <c r="K81" s="938"/>
      <c r="L81" s="938"/>
      <c r="M81" s="938"/>
      <c r="N81" s="938"/>
      <c r="O81" s="938"/>
      <c r="P81" s="939"/>
      <c r="Q81" s="940">
        <v>21</v>
      </c>
      <c r="R81" s="894"/>
      <c r="S81" s="894"/>
      <c r="T81" s="894"/>
      <c r="U81" s="894"/>
      <c r="V81" s="894">
        <v>19</v>
      </c>
      <c r="W81" s="894"/>
      <c r="X81" s="894"/>
      <c r="Y81" s="894"/>
      <c r="Z81" s="894"/>
      <c r="AA81" s="894">
        <v>3</v>
      </c>
      <c r="AB81" s="894"/>
      <c r="AC81" s="894"/>
      <c r="AD81" s="894"/>
      <c r="AE81" s="894"/>
      <c r="AF81" s="894">
        <v>3</v>
      </c>
      <c r="AG81" s="894"/>
      <c r="AH81" s="894"/>
      <c r="AI81" s="894"/>
      <c r="AJ81" s="894"/>
      <c r="AK81" s="894" t="s">
        <v>586</v>
      </c>
      <c r="AL81" s="894"/>
      <c r="AM81" s="894"/>
      <c r="AN81" s="894"/>
      <c r="AO81" s="894"/>
      <c r="AP81" s="894" t="s">
        <v>586</v>
      </c>
      <c r="AQ81" s="894"/>
      <c r="AR81" s="894"/>
      <c r="AS81" s="894"/>
      <c r="AT81" s="894"/>
      <c r="AU81" s="894" t="s">
        <v>586</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t="s">
        <v>601</v>
      </c>
      <c r="C82" s="938"/>
      <c r="D82" s="938"/>
      <c r="E82" s="938"/>
      <c r="F82" s="938"/>
      <c r="G82" s="938"/>
      <c r="H82" s="938"/>
      <c r="I82" s="938"/>
      <c r="J82" s="938"/>
      <c r="K82" s="938"/>
      <c r="L82" s="938"/>
      <c r="M82" s="938"/>
      <c r="N82" s="938"/>
      <c r="O82" s="938"/>
      <c r="P82" s="939"/>
      <c r="Q82" s="940">
        <v>157</v>
      </c>
      <c r="R82" s="894"/>
      <c r="S82" s="894"/>
      <c r="T82" s="894"/>
      <c r="U82" s="894"/>
      <c r="V82" s="894">
        <v>127</v>
      </c>
      <c r="W82" s="894"/>
      <c r="X82" s="894"/>
      <c r="Y82" s="894"/>
      <c r="Z82" s="894"/>
      <c r="AA82" s="894">
        <v>30</v>
      </c>
      <c r="AB82" s="894"/>
      <c r="AC82" s="894"/>
      <c r="AD82" s="894"/>
      <c r="AE82" s="894"/>
      <c r="AF82" s="894">
        <v>30</v>
      </c>
      <c r="AG82" s="894"/>
      <c r="AH82" s="894"/>
      <c r="AI82" s="894"/>
      <c r="AJ82" s="894"/>
      <c r="AK82" s="894" t="s">
        <v>586</v>
      </c>
      <c r="AL82" s="894"/>
      <c r="AM82" s="894"/>
      <c r="AN82" s="894"/>
      <c r="AO82" s="894"/>
      <c r="AP82" s="894" t="s">
        <v>586</v>
      </c>
      <c r="AQ82" s="894"/>
      <c r="AR82" s="894"/>
      <c r="AS82" s="894"/>
      <c r="AT82" s="894"/>
      <c r="AU82" s="894" t="s">
        <v>586</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t="s">
        <v>602</v>
      </c>
      <c r="C83" s="938"/>
      <c r="D83" s="938"/>
      <c r="E83" s="938"/>
      <c r="F83" s="938"/>
      <c r="G83" s="938"/>
      <c r="H83" s="938"/>
      <c r="I83" s="938"/>
      <c r="J83" s="938"/>
      <c r="K83" s="938"/>
      <c r="L83" s="938"/>
      <c r="M83" s="938"/>
      <c r="N83" s="938"/>
      <c r="O83" s="938"/>
      <c r="P83" s="939"/>
      <c r="Q83" s="940">
        <v>551</v>
      </c>
      <c r="R83" s="894"/>
      <c r="S83" s="894"/>
      <c r="T83" s="894"/>
      <c r="U83" s="894"/>
      <c r="V83" s="894">
        <v>514</v>
      </c>
      <c r="W83" s="894"/>
      <c r="X83" s="894"/>
      <c r="Y83" s="894"/>
      <c r="Z83" s="894"/>
      <c r="AA83" s="894">
        <v>37</v>
      </c>
      <c r="AB83" s="894"/>
      <c r="AC83" s="894"/>
      <c r="AD83" s="894"/>
      <c r="AE83" s="894"/>
      <c r="AF83" s="894">
        <v>37</v>
      </c>
      <c r="AG83" s="894"/>
      <c r="AH83" s="894"/>
      <c r="AI83" s="894"/>
      <c r="AJ83" s="894"/>
      <c r="AK83" s="894" t="s">
        <v>586</v>
      </c>
      <c r="AL83" s="894"/>
      <c r="AM83" s="894"/>
      <c r="AN83" s="894"/>
      <c r="AO83" s="894"/>
      <c r="AP83" s="894" t="s">
        <v>586</v>
      </c>
      <c r="AQ83" s="894"/>
      <c r="AR83" s="894"/>
      <c r="AS83" s="894"/>
      <c r="AT83" s="894"/>
      <c r="AU83" s="894" t="s">
        <v>586</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t="s">
        <v>603</v>
      </c>
      <c r="C84" s="938"/>
      <c r="D84" s="938"/>
      <c r="E84" s="938"/>
      <c r="F84" s="938"/>
      <c r="G84" s="938"/>
      <c r="H84" s="938"/>
      <c r="I84" s="938"/>
      <c r="J84" s="938"/>
      <c r="K84" s="938"/>
      <c r="L84" s="938"/>
      <c r="M84" s="938"/>
      <c r="N84" s="938"/>
      <c r="O84" s="938"/>
      <c r="P84" s="939"/>
      <c r="Q84" s="940">
        <v>108850</v>
      </c>
      <c r="R84" s="894"/>
      <c r="S84" s="894"/>
      <c r="T84" s="894"/>
      <c r="U84" s="894"/>
      <c r="V84" s="894">
        <v>106341</v>
      </c>
      <c r="W84" s="894"/>
      <c r="X84" s="894"/>
      <c r="Y84" s="894"/>
      <c r="Z84" s="894"/>
      <c r="AA84" s="894">
        <v>2508</v>
      </c>
      <c r="AB84" s="894"/>
      <c r="AC84" s="894"/>
      <c r="AD84" s="894"/>
      <c r="AE84" s="894"/>
      <c r="AF84" s="894">
        <v>2508</v>
      </c>
      <c r="AG84" s="894"/>
      <c r="AH84" s="894"/>
      <c r="AI84" s="894"/>
      <c r="AJ84" s="894"/>
      <c r="AK84" s="894">
        <v>1942</v>
      </c>
      <c r="AL84" s="894"/>
      <c r="AM84" s="894"/>
      <c r="AN84" s="894"/>
      <c r="AO84" s="894"/>
      <c r="AP84" s="894" t="s">
        <v>586</v>
      </c>
      <c r="AQ84" s="894"/>
      <c r="AR84" s="894"/>
      <c r="AS84" s="894"/>
      <c r="AT84" s="894"/>
      <c r="AU84" s="894" t="s">
        <v>586</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t="s">
        <v>604</v>
      </c>
      <c r="C85" s="938"/>
      <c r="D85" s="938"/>
      <c r="E85" s="938"/>
      <c r="F85" s="938"/>
      <c r="G85" s="938"/>
      <c r="H85" s="938"/>
      <c r="I85" s="938"/>
      <c r="J85" s="938"/>
      <c r="K85" s="938"/>
      <c r="L85" s="938"/>
      <c r="M85" s="938"/>
      <c r="N85" s="938"/>
      <c r="O85" s="938"/>
      <c r="P85" s="939"/>
      <c r="Q85" s="940">
        <v>225</v>
      </c>
      <c r="R85" s="894"/>
      <c r="S85" s="894"/>
      <c r="T85" s="894"/>
      <c r="U85" s="894"/>
      <c r="V85" s="894">
        <v>196</v>
      </c>
      <c r="W85" s="894"/>
      <c r="X85" s="894"/>
      <c r="Y85" s="894"/>
      <c r="Z85" s="894"/>
      <c r="AA85" s="894">
        <v>30</v>
      </c>
      <c r="AB85" s="894"/>
      <c r="AC85" s="894"/>
      <c r="AD85" s="894"/>
      <c r="AE85" s="894"/>
      <c r="AF85" s="894">
        <v>30</v>
      </c>
      <c r="AG85" s="894"/>
      <c r="AH85" s="894"/>
      <c r="AI85" s="894"/>
      <c r="AJ85" s="894"/>
      <c r="AK85" s="894" t="s">
        <v>521</v>
      </c>
      <c r="AL85" s="894"/>
      <c r="AM85" s="894"/>
      <c r="AN85" s="894"/>
      <c r="AO85" s="894"/>
      <c r="AP85" s="894" t="s">
        <v>521</v>
      </c>
      <c r="AQ85" s="894"/>
      <c r="AR85" s="894"/>
      <c r="AS85" s="894"/>
      <c r="AT85" s="894"/>
      <c r="AU85" s="894" t="s">
        <v>521</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392</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3214</v>
      </c>
      <c r="AG88" s="908"/>
      <c r="AH88" s="908"/>
      <c r="AI88" s="908"/>
      <c r="AJ88" s="908"/>
      <c r="AK88" s="905"/>
      <c r="AL88" s="905"/>
      <c r="AM88" s="905"/>
      <c r="AN88" s="905"/>
      <c r="AO88" s="905"/>
      <c r="AP88" s="908">
        <v>6241</v>
      </c>
      <c r="AQ88" s="908"/>
      <c r="AR88" s="908"/>
      <c r="AS88" s="908"/>
      <c r="AT88" s="908"/>
      <c r="AU88" s="908">
        <v>448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30</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306</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306</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306</v>
      </c>
      <c r="DR109" s="957"/>
      <c r="DS109" s="957"/>
      <c r="DT109" s="957"/>
      <c r="DU109" s="958"/>
      <c r="DV109" s="956" t="s">
        <v>436</v>
      </c>
      <c r="DW109" s="957"/>
      <c r="DX109" s="957"/>
      <c r="DY109" s="957"/>
      <c r="DZ109" s="959"/>
    </row>
    <row r="110" spans="1:131" s="226" customFormat="1" ht="26.25" customHeight="1">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1258800</v>
      </c>
      <c r="AB110" s="964"/>
      <c r="AC110" s="964"/>
      <c r="AD110" s="964"/>
      <c r="AE110" s="965"/>
      <c r="AF110" s="966">
        <v>1272047</v>
      </c>
      <c r="AG110" s="964"/>
      <c r="AH110" s="964"/>
      <c r="AI110" s="964"/>
      <c r="AJ110" s="965"/>
      <c r="AK110" s="966">
        <v>1319886</v>
      </c>
      <c r="AL110" s="964"/>
      <c r="AM110" s="964"/>
      <c r="AN110" s="964"/>
      <c r="AO110" s="965"/>
      <c r="AP110" s="967">
        <v>17.8</v>
      </c>
      <c r="AQ110" s="968"/>
      <c r="AR110" s="968"/>
      <c r="AS110" s="968"/>
      <c r="AT110" s="969"/>
      <c r="AU110" s="970" t="s">
        <v>73</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17068237</v>
      </c>
      <c r="BR110" s="995"/>
      <c r="BS110" s="995"/>
      <c r="BT110" s="995"/>
      <c r="BU110" s="995"/>
      <c r="BV110" s="995">
        <v>17273747</v>
      </c>
      <c r="BW110" s="995"/>
      <c r="BX110" s="995"/>
      <c r="BY110" s="995"/>
      <c r="BZ110" s="995"/>
      <c r="CA110" s="995">
        <v>17145840</v>
      </c>
      <c r="CB110" s="995"/>
      <c r="CC110" s="995"/>
      <c r="CD110" s="995"/>
      <c r="CE110" s="995"/>
      <c r="CF110" s="1008">
        <v>230.9</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394</v>
      </c>
      <c r="DM110" s="995"/>
      <c r="DN110" s="995"/>
      <c r="DO110" s="995"/>
      <c r="DP110" s="995"/>
      <c r="DQ110" s="995" t="s">
        <v>394</v>
      </c>
      <c r="DR110" s="995"/>
      <c r="DS110" s="995"/>
      <c r="DT110" s="995"/>
      <c r="DU110" s="995"/>
      <c r="DV110" s="996" t="s">
        <v>442</v>
      </c>
      <c r="DW110" s="996"/>
      <c r="DX110" s="996"/>
      <c r="DY110" s="996"/>
      <c r="DZ110" s="997"/>
    </row>
    <row r="111" spans="1:131" s="226" customFormat="1" ht="26.25" customHeight="1">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444</v>
      </c>
      <c r="AB111" s="1002"/>
      <c r="AC111" s="1002"/>
      <c r="AD111" s="1002"/>
      <c r="AE111" s="1003"/>
      <c r="AF111" s="1004" t="s">
        <v>128</v>
      </c>
      <c r="AG111" s="1002"/>
      <c r="AH111" s="1002"/>
      <c r="AI111" s="1002"/>
      <c r="AJ111" s="1003"/>
      <c r="AK111" s="1004" t="s">
        <v>128</v>
      </c>
      <c r="AL111" s="1002"/>
      <c r="AM111" s="1002"/>
      <c r="AN111" s="1002"/>
      <c r="AO111" s="1003"/>
      <c r="AP111" s="1005" t="s">
        <v>442</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v>144755</v>
      </c>
      <c r="BR111" s="990"/>
      <c r="BS111" s="990"/>
      <c r="BT111" s="990"/>
      <c r="BU111" s="990"/>
      <c r="BV111" s="990">
        <v>133393</v>
      </c>
      <c r="BW111" s="990"/>
      <c r="BX111" s="990"/>
      <c r="BY111" s="990"/>
      <c r="BZ111" s="990"/>
      <c r="CA111" s="990">
        <v>122031</v>
      </c>
      <c r="CB111" s="990"/>
      <c r="CC111" s="990"/>
      <c r="CD111" s="990"/>
      <c r="CE111" s="990"/>
      <c r="CF111" s="984">
        <v>1.6</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442</v>
      </c>
      <c r="DM111" s="990"/>
      <c r="DN111" s="990"/>
      <c r="DO111" s="990"/>
      <c r="DP111" s="990"/>
      <c r="DQ111" s="990" t="s">
        <v>394</v>
      </c>
      <c r="DR111" s="990"/>
      <c r="DS111" s="990"/>
      <c r="DT111" s="990"/>
      <c r="DU111" s="990"/>
      <c r="DV111" s="991" t="s">
        <v>444</v>
      </c>
      <c r="DW111" s="991"/>
      <c r="DX111" s="991"/>
      <c r="DY111" s="991"/>
      <c r="DZ111" s="992"/>
    </row>
    <row r="112" spans="1:131" s="226" customFormat="1" ht="26.25" customHeight="1">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394</v>
      </c>
      <c r="AB112" s="1023"/>
      <c r="AC112" s="1023"/>
      <c r="AD112" s="1023"/>
      <c r="AE112" s="1024"/>
      <c r="AF112" s="1025" t="s">
        <v>128</v>
      </c>
      <c r="AG112" s="1023"/>
      <c r="AH112" s="1023"/>
      <c r="AI112" s="1023"/>
      <c r="AJ112" s="1024"/>
      <c r="AK112" s="1025" t="s">
        <v>128</v>
      </c>
      <c r="AL112" s="1023"/>
      <c r="AM112" s="1023"/>
      <c r="AN112" s="1023"/>
      <c r="AO112" s="1024"/>
      <c r="AP112" s="1026" t="s">
        <v>444</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7314849</v>
      </c>
      <c r="BR112" s="990"/>
      <c r="BS112" s="990"/>
      <c r="BT112" s="990"/>
      <c r="BU112" s="990"/>
      <c r="BV112" s="990">
        <v>6803666</v>
      </c>
      <c r="BW112" s="990"/>
      <c r="BX112" s="990"/>
      <c r="BY112" s="990"/>
      <c r="BZ112" s="990"/>
      <c r="CA112" s="990">
        <v>6216276</v>
      </c>
      <c r="CB112" s="990"/>
      <c r="CC112" s="990"/>
      <c r="CD112" s="990"/>
      <c r="CE112" s="990"/>
      <c r="CF112" s="984">
        <v>83.7</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444</v>
      </c>
      <c r="DR112" s="990"/>
      <c r="DS112" s="990"/>
      <c r="DT112" s="990"/>
      <c r="DU112" s="990"/>
      <c r="DV112" s="991" t="s">
        <v>394</v>
      </c>
      <c r="DW112" s="991"/>
      <c r="DX112" s="991"/>
      <c r="DY112" s="991"/>
      <c r="DZ112" s="992"/>
    </row>
    <row r="113" spans="1:130" s="226" customFormat="1" ht="26.25" customHeight="1">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603341</v>
      </c>
      <c r="AB113" s="1002"/>
      <c r="AC113" s="1002"/>
      <c r="AD113" s="1002"/>
      <c r="AE113" s="1003"/>
      <c r="AF113" s="1004">
        <v>484552</v>
      </c>
      <c r="AG113" s="1002"/>
      <c r="AH113" s="1002"/>
      <c r="AI113" s="1002"/>
      <c r="AJ113" s="1003"/>
      <c r="AK113" s="1004">
        <v>427138</v>
      </c>
      <c r="AL113" s="1002"/>
      <c r="AM113" s="1002"/>
      <c r="AN113" s="1002"/>
      <c r="AO113" s="1003"/>
      <c r="AP113" s="1005">
        <v>5.8</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668169</v>
      </c>
      <c r="BR113" s="990"/>
      <c r="BS113" s="990"/>
      <c r="BT113" s="990"/>
      <c r="BU113" s="990"/>
      <c r="BV113" s="990">
        <v>612370</v>
      </c>
      <c r="BW113" s="990"/>
      <c r="BX113" s="990"/>
      <c r="BY113" s="990"/>
      <c r="BZ113" s="990"/>
      <c r="CA113" s="990">
        <v>581960</v>
      </c>
      <c r="CB113" s="990"/>
      <c r="CC113" s="990"/>
      <c r="CD113" s="990"/>
      <c r="CE113" s="990"/>
      <c r="CF113" s="984">
        <v>7.8</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442</v>
      </c>
      <c r="DH113" s="1023"/>
      <c r="DI113" s="1023"/>
      <c r="DJ113" s="1023"/>
      <c r="DK113" s="1024"/>
      <c r="DL113" s="1025" t="s">
        <v>128</v>
      </c>
      <c r="DM113" s="1023"/>
      <c r="DN113" s="1023"/>
      <c r="DO113" s="1023"/>
      <c r="DP113" s="1024"/>
      <c r="DQ113" s="1025" t="s">
        <v>394</v>
      </c>
      <c r="DR113" s="1023"/>
      <c r="DS113" s="1023"/>
      <c r="DT113" s="1023"/>
      <c r="DU113" s="1024"/>
      <c r="DV113" s="1026" t="s">
        <v>128</v>
      </c>
      <c r="DW113" s="1027"/>
      <c r="DX113" s="1027"/>
      <c r="DY113" s="1027"/>
      <c r="DZ113" s="1028"/>
    </row>
    <row r="114" spans="1:130" s="226" customFormat="1" ht="26.25" customHeight="1">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73874</v>
      </c>
      <c r="AB114" s="1023"/>
      <c r="AC114" s="1023"/>
      <c r="AD114" s="1023"/>
      <c r="AE114" s="1024"/>
      <c r="AF114" s="1025">
        <v>75465</v>
      </c>
      <c r="AG114" s="1023"/>
      <c r="AH114" s="1023"/>
      <c r="AI114" s="1023"/>
      <c r="AJ114" s="1024"/>
      <c r="AK114" s="1025">
        <v>78154</v>
      </c>
      <c r="AL114" s="1023"/>
      <c r="AM114" s="1023"/>
      <c r="AN114" s="1023"/>
      <c r="AO114" s="1024"/>
      <c r="AP114" s="1026">
        <v>1.1000000000000001</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699851</v>
      </c>
      <c r="BR114" s="990"/>
      <c r="BS114" s="990"/>
      <c r="BT114" s="990"/>
      <c r="BU114" s="990"/>
      <c r="BV114" s="990">
        <v>711813</v>
      </c>
      <c r="BW114" s="990"/>
      <c r="BX114" s="990"/>
      <c r="BY114" s="990"/>
      <c r="BZ114" s="990"/>
      <c r="CA114" s="990">
        <v>724504</v>
      </c>
      <c r="CB114" s="990"/>
      <c r="CC114" s="990"/>
      <c r="CD114" s="990"/>
      <c r="CE114" s="990"/>
      <c r="CF114" s="984">
        <v>9.8000000000000007</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444</v>
      </c>
      <c r="DM114" s="1023"/>
      <c r="DN114" s="1023"/>
      <c r="DO114" s="1023"/>
      <c r="DP114" s="1024"/>
      <c r="DQ114" s="1025" t="s">
        <v>444</v>
      </c>
      <c r="DR114" s="1023"/>
      <c r="DS114" s="1023"/>
      <c r="DT114" s="1023"/>
      <c r="DU114" s="1024"/>
      <c r="DV114" s="1026" t="s">
        <v>128</v>
      </c>
      <c r="DW114" s="1027"/>
      <c r="DX114" s="1027"/>
      <c r="DY114" s="1027"/>
      <c r="DZ114" s="1028"/>
    </row>
    <row r="115" spans="1:130" s="226" customFormat="1" ht="26.25" customHeight="1">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12786</v>
      </c>
      <c r="AB115" s="1002"/>
      <c r="AC115" s="1002"/>
      <c r="AD115" s="1002"/>
      <c r="AE115" s="1003"/>
      <c r="AF115" s="1004">
        <v>11633</v>
      </c>
      <c r="AG115" s="1002"/>
      <c r="AH115" s="1002"/>
      <c r="AI115" s="1002"/>
      <c r="AJ115" s="1003"/>
      <c r="AK115" s="1004">
        <v>11563</v>
      </c>
      <c r="AL115" s="1002"/>
      <c r="AM115" s="1002"/>
      <c r="AN115" s="1002"/>
      <c r="AO115" s="1003"/>
      <c r="AP115" s="1005">
        <v>0.2</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v>3791</v>
      </c>
      <c r="BR115" s="990"/>
      <c r="BS115" s="990"/>
      <c r="BT115" s="990"/>
      <c r="BU115" s="990"/>
      <c r="BV115" s="990">
        <v>2783</v>
      </c>
      <c r="BW115" s="990"/>
      <c r="BX115" s="990"/>
      <c r="BY115" s="990"/>
      <c r="BZ115" s="990"/>
      <c r="CA115" s="990">
        <v>1921</v>
      </c>
      <c r="CB115" s="990"/>
      <c r="CC115" s="990"/>
      <c r="CD115" s="990"/>
      <c r="CE115" s="990"/>
      <c r="CF115" s="984">
        <v>0</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394</v>
      </c>
      <c r="DH115" s="1023"/>
      <c r="DI115" s="1023"/>
      <c r="DJ115" s="1023"/>
      <c r="DK115" s="1024"/>
      <c r="DL115" s="1025" t="s">
        <v>394</v>
      </c>
      <c r="DM115" s="1023"/>
      <c r="DN115" s="1023"/>
      <c r="DO115" s="1023"/>
      <c r="DP115" s="1024"/>
      <c r="DQ115" s="1025" t="s">
        <v>128</v>
      </c>
      <c r="DR115" s="1023"/>
      <c r="DS115" s="1023"/>
      <c r="DT115" s="1023"/>
      <c r="DU115" s="1024"/>
      <c r="DV115" s="1026" t="s">
        <v>128</v>
      </c>
      <c r="DW115" s="1027"/>
      <c r="DX115" s="1027"/>
      <c r="DY115" s="1027"/>
      <c r="DZ115" s="1028"/>
    </row>
    <row r="116" spans="1:130" s="226" customFormat="1" ht="26.25" customHeight="1">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163</v>
      </c>
      <c r="AB116" s="1023"/>
      <c r="AC116" s="1023"/>
      <c r="AD116" s="1023"/>
      <c r="AE116" s="1024"/>
      <c r="AF116" s="1025" t="s">
        <v>394</v>
      </c>
      <c r="AG116" s="1023"/>
      <c r="AH116" s="1023"/>
      <c r="AI116" s="1023"/>
      <c r="AJ116" s="1024"/>
      <c r="AK116" s="1025" t="s">
        <v>128</v>
      </c>
      <c r="AL116" s="1023"/>
      <c r="AM116" s="1023"/>
      <c r="AN116" s="1023"/>
      <c r="AO116" s="1024"/>
      <c r="AP116" s="1026" t="s">
        <v>442</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394</v>
      </c>
      <c r="BW116" s="990"/>
      <c r="BX116" s="990"/>
      <c r="BY116" s="990"/>
      <c r="BZ116" s="990"/>
      <c r="CA116" s="990" t="s">
        <v>444</v>
      </c>
      <c r="CB116" s="990"/>
      <c r="CC116" s="990"/>
      <c r="CD116" s="990"/>
      <c r="CE116" s="990"/>
      <c r="CF116" s="984" t="s">
        <v>394</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444</v>
      </c>
      <c r="DH116" s="1023"/>
      <c r="DI116" s="1023"/>
      <c r="DJ116" s="1023"/>
      <c r="DK116" s="1024"/>
      <c r="DL116" s="1025" t="s">
        <v>394</v>
      </c>
      <c r="DM116" s="1023"/>
      <c r="DN116" s="1023"/>
      <c r="DO116" s="1023"/>
      <c r="DP116" s="1024"/>
      <c r="DQ116" s="1025" t="s">
        <v>394</v>
      </c>
      <c r="DR116" s="1023"/>
      <c r="DS116" s="1023"/>
      <c r="DT116" s="1023"/>
      <c r="DU116" s="1024"/>
      <c r="DV116" s="1026" t="s">
        <v>394</v>
      </c>
      <c r="DW116" s="1027"/>
      <c r="DX116" s="1027"/>
      <c r="DY116" s="1027"/>
      <c r="DZ116" s="1028"/>
    </row>
    <row r="117" spans="1:130" s="226" customFormat="1" ht="26.25" customHeight="1">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1948964</v>
      </c>
      <c r="AB117" s="1043"/>
      <c r="AC117" s="1043"/>
      <c r="AD117" s="1043"/>
      <c r="AE117" s="1044"/>
      <c r="AF117" s="1045">
        <v>1843697</v>
      </c>
      <c r="AG117" s="1043"/>
      <c r="AH117" s="1043"/>
      <c r="AI117" s="1043"/>
      <c r="AJ117" s="1044"/>
      <c r="AK117" s="1045">
        <v>1836741</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394</v>
      </c>
      <c r="BR117" s="990"/>
      <c r="BS117" s="990"/>
      <c r="BT117" s="990"/>
      <c r="BU117" s="990"/>
      <c r="BV117" s="990" t="s">
        <v>128</v>
      </c>
      <c r="BW117" s="990"/>
      <c r="BX117" s="990"/>
      <c r="BY117" s="990"/>
      <c r="BZ117" s="990"/>
      <c r="CA117" s="990" t="s">
        <v>444</v>
      </c>
      <c r="CB117" s="990"/>
      <c r="CC117" s="990"/>
      <c r="CD117" s="990"/>
      <c r="CE117" s="990"/>
      <c r="CF117" s="984" t="s">
        <v>128</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394</v>
      </c>
      <c r="DH117" s="1023"/>
      <c r="DI117" s="1023"/>
      <c r="DJ117" s="1023"/>
      <c r="DK117" s="1024"/>
      <c r="DL117" s="1025" t="s">
        <v>128</v>
      </c>
      <c r="DM117" s="1023"/>
      <c r="DN117" s="1023"/>
      <c r="DO117" s="1023"/>
      <c r="DP117" s="1024"/>
      <c r="DQ117" s="1025" t="s">
        <v>444</v>
      </c>
      <c r="DR117" s="1023"/>
      <c r="DS117" s="1023"/>
      <c r="DT117" s="1023"/>
      <c r="DU117" s="1024"/>
      <c r="DV117" s="1026" t="s">
        <v>128</v>
      </c>
      <c r="DW117" s="1027"/>
      <c r="DX117" s="1027"/>
      <c r="DY117" s="1027"/>
      <c r="DZ117" s="1028"/>
    </row>
    <row r="118" spans="1:130" s="226" customFormat="1" ht="26.25" customHeight="1">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306</v>
      </c>
      <c r="AL118" s="957"/>
      <c r="AM118" s="957"/>
      <c r="AN118" s="957"/>
      <c r="AO118" s="958"/>
      <c r="AP118" s="1034" t="s">
        <v>436</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444</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444</v>
      </c>
      <c r="DH118" s="1023"/>
      <c r="DI118" s="1023"/>
      <c r="DJ118" s="1023"/>
      <c r="DK118" s="1024"/>
      <c r="DL118" s="1025" t="s">
        <v>128</v>
      </c>
      <c r="DM118" s="1023"/>
      <c r="DN118" s="1023"/>
      <c r="DO118" s="1023"/>
      <c r="DP118" s="1024"/>
      <c r="DQ118" s="1025" t="s">
        <v>128</v>
      </c>
      <c r="DR118" s="1023"/>
      <c r="DS118" s="1023"/>
      <c r="DT118" s="1023"/>
      <c r="DU118" s="1024"/>
      <c r="DV118" s="1026" t="s">
        <v>444</v>
      </c>
      <c r="DW118" s="1027"/>
      <c r="DX118" s="1027"/>
      <c r="DY118" s="1027"/>
      <c r="DZ118" s="1028"/>
    </row>
    <row r="119" spans="1:130" s="226" customFormat="1" ht="26.25" customHeight="1">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444</v>
      </c>
      <c r="AB119" s="964"/>
      <c r="AC119" s="964"/>
      <c r="AD119" s="964"/>
      <c r="AE119" s="965"/>
      <c r="AF119" s="966" t="s">
        <v>444</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468</v>
      </c>
      <c r="BP119" s="1069"/>
      <c r="BQ119" s="1063">
        <v>25899652</v>
      </c>
      <c r="BR119" s="1064"/>
      <c r="BS119" s="1064"/>
      <c r="BT119" s="1064"/>
      <c r="BU119" s="1064"/>
      <c r="BV119" s="1064">
        <v>25537772</v>
      </c>
      <c r="BW119" s="1064"/>
      <c r="BX119" s="1064"/>
      <c r="BY119" s="1064"/>
      <c r="BZ119" s="1064"/>
      <c r="CA119" s="1064">
        <v>24792532</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144755</v>
      </c>
      <c r="DH119" s="1050"/>
      <c r="DI119" s="1050"/>
      <c r="DJ119" s="1050"/>
      <c r="DK119" s="1051"/>
      <c r="DL119" s="1049">
        <v>133393</v>
      </c>
      <c r="DM119" s="1050"/>
      <c r="DN119" s="1050"/>
      <c r="DO119" s="1050"/>
      <c r="DP119" s="1051"/>
      <c r="DQ119" s="1049">
        <v>122031</v>
      </c>
      <c r="DR119" s="1050"/>
      <c r="DS119" s="1050"/>
      <c r="DT119" s="1050"/>
      <c r="DU119" s="1051"/>
      <c r="DV119" s="1052">
        <v>1.6</v>
      </c>
      <c r="DW119" s="1053"/>
      <c r="DX119" s="1053"/>
      <c r="DY119" s="1053"/>
      <c r="DZ119" s="1054"/>
    </row>
    <row r="120" spans="1:130" s="226" customFormat="1" ht="26.25" customHeight="1">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394</v>
      </c>
      <c r="AB120" s="1023"/>
      <c r="AC120" s="1023"/>
      <c r="AD120" s="1023"/>
      <c r="AE120" s="1024"/>
      <c r="AF120" s="1025" t="s">
        <v>394</v>
      </c>
      <c r="AG120" s="1023"/>
      <c r="AH120" s="1023"/>
      <c r="AI120" s="1023"/>
      <c r="AJ120" s="1024"/>
      <c r="AK120" s="1025" t="s">
        <v>394</v>
      </c>
      <c r="AL120" s="1023"/>
      <c r="AM120" s="1023"/>
      <c r="AN120" s="1023"/>
      <c r="AO120" s="1024"/>
      <c r="AP120" s="1026" t="s">
        <v>128</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5422958</v>
      </c>
      <c r="BR120" s="995"/>
      <c r="BS120" s="995"/>
      <c r="BT120" s="995"/>
      <c r="BU120" s="995"/>
      <c r="BV120" s="995">
        <v>6077480</v>
      </c>
      <c r="BW120" s="995"/>
      <c r="BX120" s="995"/>
      <c r="BY120" s="995"/>
      <c r="BZ120" s="995"/>
      <c r="CA120" s="995">
        <v>7449170</v>
      </c>
      <c r="CB120" s="995"/>
      <c r="CC120" s="995"/>
      <c r="CD120" s="995"/>
      <c r="CE120" s="995"/>
      <c r="CF120" s="1008">
        <v>100.3</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t="s">
        <v>444</v>
      </c>
      <c r="DH120" s="995"/>
      <c r="DI120" s="995"/>
      <c r="DJ120" s="995"/>
      <c r="DK120" s="995"/>
      <c r="DL120" s="995">
        <v>5074001</v>
      </c>
      <c r="DM120" s="995"/>
      <c r="DN120" s="995"/>
      <c r="DO120" s="995"/>
      <c r="DP120" s="995"/>
      <c r="DQ120" s="995">
        <v>4770648</v>
      </c>
      <c r="DR120" s="995"/>
      <c r="DS120" s="995"/>
      <c r="DT120" s="995"/>
      <c r="DU120" s="995"/>
      <c r="DV120" s="996">
        <v>64.2</v>
      </c>
      <c r="DW120" s="996"/>
      <c r="DX120" s="996"/>
      <c r="DY120" s="996"/>
      <c r="DZ120" s="997"/>
    </row>
    <row r="121" spans="1:130" s="226" customFormat="1" ht="26.25" customHeight="1">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394</v>
      </c>
      <c r="AB121" s="1023"/>
      <c r="AC121" s="1023"/>
      <c r="AD121" s="1023"/>
      <c r="AE121" s="1024"/>
      <c r="AF121" s="1025" t="s">
        <v>444</v>
      </c>
      <c r="AG121" s="1023"/>
      <c r="AH121" s="1023"/>
      <c r="AI121" s="1023"/>
      <c r="AJ121" s="1024"/>
      <c r="AK121" s="1025" t="s">
        <v>394</v>
      </c>
      <c r="AL121" s="1023"/>
      <c r="AM121" s="1023"/>
      <c r="AN121" s="1023"/>
      <c r="AO121" s="1024"/>
      <c r="AP121" s="1026" t="s">
        <v>444</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265509</v>
      </c>
      <c r="BR121" s="990"/>
      <c r="BS121" s="990"/>
      <c r="BT121" s="990"/>
      <c r="BU121" s="990"/>
      <c r="BV121" s="990">
        <v>232796</v>
      </c>
      <c r="BW121" s="990"/>
      <c r="BX121" s="990"/>
      <c r="BY121" s="990"/>
      <c r="BZ121" s="990"/>
      <c r="CA121" s="990">
        <v>419652</v>
      </c>
      <c r="CB121" s="990"/>
      <c r="CC121" s="990"/>
      <c r="CD121" s="990"/>
      <c r="CE121" s="990"/>
      <c r="CF121" s="984">
        <v>5.7</v>
      </c>
      <c r="CG121" s="985"/>
      <c r="CH121" s="985"/>
      <c r="CI121" s="985"/>
      <c r="CJ121" s="985"/>
      <c r="CK121" s="1073"/>
      <c r="CL121" s="1074"/>
      <c r="CM121" s="1074"/>
      <c r="CN121" s="1074"/>
      <c r="CO121" s="1075"/>
      <c r="CP121" s="1083" t="s">
        <v>414</v>
      </c>
      <c r="CQ121" s="1084"/>
      <c r="CR121" s="1084"/>
      <c r="CS121" s="1084"/>
      <c r="CT121" s="1084"/>
      <c r="CU121" s="1084"/>
      <c r="CV121" s="1084"/>
      <c r="CW121" s="1084"/>
      <c r="CX121" s="1084"/>
      <c r="CY121" s="1084"/>
      <c r="CZ121" s="1084"/>
      <c r="DA121" s="1084"/>
      <c r="DB121" s="1084"/>
      <c r="DC121" s="1084"/>
      <c r="DD121" s="1084"/>
      <c r="DE121" s="1084"/>
      <c r="DF121" s="1085"/>
      <c r="DG121" s="989" t="s">
        <v>394</v>
      </c>
      <c r="DH121" s="990"/>
      <c r="DI121" s="990"/>
      <c r="DJ121" s="990"/>
      <c r="DK121" s="990"/>
      <c r="DL121" s="990">
        <v>988894</v>
      </c>
      <c r="DM121" s="990"/>
      <c r="DN121" s="990"/>
      <c r="DO121" s="990"/>
      <c r="DP121" s="990"/>
      <c r="DQ121" s="990">
        <v>869583</v>
      </c>
      <c r="DR121" s="990"/>
      <c r="DS121" s="990"/>
      <c r="DT121" s="990"/>
      <c r="DU121" s="990"/>
      <c r="DV121" s="991">
        <v>11.7</v>
      </c>
      <c r="DW121" s="991"/>
      <c r="DX121" s="991"/>
      <c r="DY121" s="991"/>
      <c r="DZ121" s="992"/>
    </row>
    <row r="122" spans="1:130" s="226" customFormat="1" ht="26.25" customHeight="1">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444</v>
      </c>
      <c r="AB122" s="1023"/>
      <c r="AC122" s="1023"/>
      <c r="AD122" s="1023"/>
      <c r="AE122" s="1024"/>
      <c r="AF122" s="1025" t="s">
        <v>394</v>
      </c>
      <c r="AG122" s="1023"/>
      <c r="AH122" s="1023"/>
      <c r="AI122" s="1023"/>
      <c r="AJ122" s="1024"/>
      <c r="AK122" s="1025" t="s">
        <v>394</v>
      </c>
      <c r="AL122" s="1023"/>
      <c r="AM122" s="1023"/>
      <c r="AN122" s="1023"/>
      <c r="AO122" s="1024"/>
      <c r="AP122" s="1026" t="s">
        <v>444</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17933111</v>
      </c>
      <c r="BR122" s="1064"/>
      <c r="BS122" s="1064"/>
      <c r="BT122" s="1064"/>
      <c r="BU122" s="1064"/>
      <c r="BV122" s="1064">
        <v>17560230</v>
      </c>
      <c r="BW122" s="1064"/>
      <c r="BX122" s="1064"/>
      <c r="BY122" s="1064"/>
      <c r="BZ122" s="1064"/>
      <c r="CA122" s="1064">
        <v>17262250</v>
      </c>
      <c r="CB122" s="1064"/>
      <c r="CC122" s="1064"/>
      <c r="CD122" s="1064"/>
      <c r="CE122" s="1064"/>
      <c r="CF122" s="1081">
        <v>232.4</v>
      </c>
      <c r="CG122" s="1082"/>
      <c r="CH122" s="1082"/>
      <c r="CI122" s="1082"/>
      <c r="CJ122" s="1082"/>
      <c r="CK122" s="1073"/>
      <c r="CL122" s="1074"/>
      <c r="CM122" s="1074"/>
      <c r="CN122" s="1074"/>
      <c r="CO122" s="1075"/>
      <c r="CP122" s="1083" t="s">
        <v>477</v>
      </c>
      <c r="CQ122" s="1084"/>
      <c r="CR122" s="1084"/>
      <c r="CS122" s="1084"/>
      <c r="CT122" s="1084"/>
      <c r="CU122" s="1084"/>
      <c r="CV122" s="1084"/>
      <c r="CW122" s="1084"/>
      <c r="CX122" s="1084"/>
      <c r="CY122" s="1084"/>
      <c r="CZ122" s="1084"/>
      <c r="DA122" s="1084"/>
      <c r="DB122" s="1084"/>
      <c r="DC122" s="1084"/>
      <c r="DD122" s="1084"/>
      <c r="DE122" s="1084"/>
      <c r="DF122" s="1085"/>
      <c r="DG122" s="989" t="s">
        <v>128</v>
      </c>
      <c r="DH122" s="990"/>
      <c r="DI122" s="990"/>
      <c r="DJ122" s="990"/>
      <c r="DK122" s="990"/>
      <c r="DL122" s="990">
        <v>740771</v>
      </c>
      <c r="DM122" s="990"/>
      <c r="DN122" s="990"/>
      <c r="DO122" s="990"/>
      <c r="DP122" s="990"/>
      <c r="DQ122" s="990">
        <v>698719</v>
      </c>
      <c r="DR122" s="990"/>
      <c r="DS122" s="990"/>
      <c r="DT122" s="990"/>
      <c r="DU122" s="990"/>
      <c r="DV122" s="991">
        <v>9.4</v>
      </c>
      <c r="DW122" s="991"/>
      <c r="DX122" s="991"/>
      <c r="DY122" s="991"/>
      <c r="DZ122" s="992"/>
    </row>
    <row r="123" spans="1:130" s="226" customFormat="1" ht="26.25" customHeight="1">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394</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478</v>
      </c>
      <c r="BP123" s="1069"/>
      <c r="BQ123" s="1127">
        <v>23621578</v>
      </c>
      <c r="BR123" s="1128"/>
      <c r="BS123" s="1128"/>
      <c r="BT123" s="1128"/>
      <c r="BU123" s="1128"/>
      <c r="BV123" s="1128">
        <v>23870506</v>
      </c>
      <c r="BW123" s="1128"/>
      <c r="BX123" s="1128"/>
      <c r="BY123" s="1128"/>
      <c r="BZ123" s="1128"/>
      <c r="CA123" s="1128">
        <v>25131072</v>
      </c>
      <c r="CB123" s="1128"/>
      <c r="CC123" s="1128"/>
      <c r="CD123" s="1128"/>
      <c r="CE123" s="1128"/>
      <c r="CF123" s="1065"/>
      <c r="CG123" s="1066"/>
      <c r="CH123" s="1066"/>
      <c r="CI123" s="1066"/>
      <c r="CJ123" s="1067"/>
      <c r="CK123" s="1073"/>
      <c r="CL123" s="1074"/>
      <c r="CM123" s="1074"/>
      <c r="CN123" s="1074"/>
      <c r="CO123" s="1075"/>
      <c r="CP123" s="1083" t="s">
        <v>479</v>
      </c>
      <c r="CQ123" s="1084"/>
      <c r="CR123" s="1084"/>
      <c r="CS123" s="1084"/>
      <c r="CT123" s="1084"/>
      <c r="CU123" s="1084"/>
      <c r="CV123" s="1084"/>
      <c r="CW123" s="1084"/>
      <c r="CX123" s="1084"/>
      <c r="CY123" s="1084"/>
      <c r="CZ123" s="1084"/>
      <c r="DA123" s="1084"/>
      <c r="DB123" s="1084"/>
      <c r="DC123" s="1084"/>
      <c r="DD123" s="1084"/>
      <c r="DE123" s="1084"/>
      <c r="DF123" s="1085"/>
      <c r="DG123" s="1022" t="s">
        <v>394</v>
      </c>
      <c r="DH123" s="1023"/>
      <c r="DI123" s="1023"/>
      <c r="DJ123" s="1023"/>
      <c r="DK123" s="1024"/>
      <c r="DL123" s="1025" t="s">
        <v>394</v>
      </c>
      <c r="DM123" s="1023"/>
      <c r="DN123" s="1023"/>
      <c r="DO123" s="1023"/>
      <c r="DP123" s="1024"/>
      <c r="DQ123" s="1025" t="s">
        <v>394</v>
      </c>
      <c r="DR123" s="1023"/>
      <c r="DS123" s="1023"/>
      <c r="DT123" s="1023"/>
      <c r="DU123" s="1024"/>
      <c r="DV123" s="1026" t="s">
        <v>394</v>
      </c>
      <c r="DW123" s="1027"/>
      <c r="DX123" s="1027"/>
      <c r="DY123" s="1027"/>
      <c r="DZ123" s="1028"/>
    </row>
    <row r="124" spans="1:130" s="226" customFormat="1" ht="26.25" customHeight="1" thickBot="1">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394</v>
      </c>
      <c r="AG124" s="1023"/>
      <c r="AH124" s="1023"/>
      <c r="AI124" s="1023"/>
      <c r="AJ124" s="1024"/>
      <c r="AK124" s="1025" t="s">
        <v>394</v>
      </c>
      <c r="AL124" s="1023"/>
      <c r="AM124" s="1023"/>
      <c r="AN124" s="1023"/>
      <c r="AO124" s="1024"/>
      <c r="AP124" s="1026" t="s">
        <v>394</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33.1</v>
      </c>
      <c r="BR124" s="1091"/>
      <c r="BS124" s="1091"/>
      <c r="BT124" s="1091"/>
      <c r="BU124" s="1091"/>
      <c r="BV124" s="1091">
        <v>23.6</v>
      </c>
      <c r="BW124" s="1091"/>
      <c r="BX124" s="1091"/>
      <c r="BY124" s="1091"/>
      <c r="BZ124" s="1091"/>
      <c r="CA124" s="1091" t="s">
        <v>394</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v>7314849</v>
      </c>
      <c r="DH124" s="1050"/>
      <c r="DI124" s="1050"/>
      <c r="DJ124" s="1050"/>
      <c r="DK124" s="1051"/>
      <c r="DL124" s="1049" t="s">
        <v>482</v>
      </c>
      <c r="DM124" s="1050"/>
      <c r="DN124" s="1050"/>
      <c r="DO124" s="1050"/>
      <c r="DP124" s="1051"/>
      <c r="DQ124" s="1049" t="s">
        <v>482</v>
      </c>
      <c r="DR124" s="1050"/>
      <c r="DS124" s="1050"/>
      <c r="DT124" s="1050"/>
      <c r="DU124" s="1051"/>
      <c r="DV124" s="1052" t="s">
        <v>483</v>
      </c>
      <c r="DW124" s="1053"/>
      <c r="DX124" s="1053"/>
      <c r="DY124" s="1053"/>
      <c r="DZ124" s="1054"/>
    </row>
    <row r="125" spans="1:130" s="226" customFormat="1" ht="26.25" customHeight="1">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483</v>
      </c>
      <c r="AB125" s="1023"/>
      <c r="AC125" s="1023"/>
      <c r="AD125" s="1023"/>
      <c r="AE125" s="1024"/>
      <c r="AF125" s="1025" t="s">
        <v>484</v>
      </c>
      <c r="AG125" s="1023"/>
      <c r="AH125" s="1023"/>
      <c r="AI125" s="1023"/>
      <c r="AJ125" s="1024"/>
      <c r="AK125" s="1025" t="s">
        <v>484</v>
      </c>
      <c r="AL125" s="1023"/>
      <c r="AM125" s="1023"/>
      <c r="AN125" s="1023"/>
      <c r="AO125" s="1024"/>
      <c r="AP125" s="1026" t="s">
        <v>484</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487</v>
      </c>
      <c r="DM125" s="995"/>
      <c r="DN125" s="995"/>
      <c r="DO125" s="995"/>
      <c r="DP125" s="995"/>
      <c r="DQ125" s="995" t="s">
        <v>487</v>
      </c>
      <c r="DR125" s="995"/>
      <c r="DS125" s="995"/>
      <c r="DT125" s="995"/>
      <c r="DU125" s="995"/>
      <c r="DV125" s="996" t="s">
        <v>483</v>
      </c>
      <c r="DW125" s="996"/>
      <c r="DX125" s="996"/>
      <c r="DY125" s="996"/>
      <c r="DZ125" s="997"/>
    </row>
    <row r="126" spans="1:130" s="226" customFormat="1" ht="26.25" customHeight="1" thickBot="1">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12356</v>
      </c>
      <c r="AB126" s="1023"/>
      <c r="AC126" s="1023"/>
      <c r="AD126" s="1023"/>
      <c r="AE126" s="1024"/>
      <c r="AF126" s="1025">
        <v>11294</v>
      </c>
      <c r="AG126" s="1023"/>
      <c r="AH126" s="1023"/>
      <c r="AI126" s="1023"/>
      <c r="AJ126" s="1024"/>
      <c r="AK126" s="1025">
        <v>11302</v>
      </c>
      <c r="AL126" s="1023"/>
      <c r="AM126" s="1023"/>
      <c r="AN126" s="1023"/>
      <c r="AO126" s="1024"/>
      <c r="AP126" s="1026">
        <v>0.2</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487</v>
      </c>
      <c r="DH126" s="990"/>
      <c r="DI126" s="990"/>
      <c r="DJ126" s="990"/>
      <c r="DK126" s="990"/>
      <c r="DL126" s="990" t="s">
        <v>484</v>
      </c>
      <c r="DM126" s="990"/>
      <c r="DN126" s="990"/>
      <c r="DO126" s="990"/>
      <c r="DP126" s="990"/>
      <c r="DQ126" s="990" t="s">
        <v>483</v>
      </c>
      <c r="DR126" s="990"/>
      <c r="DS126" s="990"/>
      <c r="DT126" s="990"/>
      <c r="DU126" s="990"/>
      <c r="DV126" s="991" t="s">
        <v>484</v>
      </c>
      <c r="DW126" s="991"/>
      <c r="DX126" s="991"/>
      <c r="DY126" s="991"/>
      <c r="DZ126" s="992"/>
    </row>
    <row r="127" spans="1:130" s="226" customFormat="1" ht="26.25" customHeight="1">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430</v>
      </c>
      <c r="AB127" s="1023"/>
      <c r="AC127" s="1023"/>
      <c r="AD127" s="1023"/>
      <c r="AE127" s="1024"/>
      <c r="AF127" s="1025">
        <v>339</v>
      </c>
      <c r="AG127" s="1023"/>
      <c r="AH127" s="1023"/>
      <c r="AI127" s="1023"/>
      <c r="AJ127" s="1024"/>
      <c r="AK127" s="1025">
        <v>261</v>
      </c>
      <c r="AL127" s="1023"/>
      <c r="AM127" s="1023"/>
      <c r="AN127" s="1023"/>
      <c r="AO127" s="1024"/>
      <c r="AP127" s="1026">
        <v>0</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482</v>
      </c>
      <c r="DH127" s="990"/>
      <c r="DI127" s="990"/>
      <c r="DJ127" s="990"/>
      <c r="DK127" s="990"/>
      <c r="DL127" s="990" t="s">
        <v>484</v>
      </c>
      <c r="DM127" s="990"/>
      <c r="DN127" s="990"/>
      <c r="DO127" s="990"/>
      <c r="DP127" s="990"/>
      <c r="DQ127" s="990" t="s">
        <v>484</v>
      </c>
      <c r="DR127" s="990"/>
      <c r="DS127" s="990"/>
      <c r="DT127" s="990"/>
      <c r="DU127" s="990"/>
      <c r="DV127" s="991" t="s">
        <v>483</v>
      </c>
      <c r="DW127" s="991"/>
      <c r="DX127" s="991"/>
      <c r="DY127" s="991"/>
      <c r="DZ127" s="992"/>
    </row>
    <row r="128" spans="1:130" s="226" customFormat="1" ht="26.25" customHeight="1" thickBot="1">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v>30420</v>
      </c>
      <c r="AB128" s="1110"/>
      <c r="AC128" s="1110"/>
      <c r="AD128" s="1110"/>
      <c r="AE128" s="1111"/>
      <c r="AF128" s="1112">
        <v>35523</v>
      </c>
      <c r="AG128" s="1110"/>
      <c r="AH128" s="1110"/>
      <c r="AI128" s="1110"/>
      <c r="AJ128" s="1111"/>
      <c r="AK128" s="1112">
        <v>37608</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483</v>
      </c>
      <c r="BG128" s="1117"/>
      <c r="BH128" s="1117"/>
      <c r="BI128" s="1117"/>
      <c r="BJ128" s="1117"/>
      <c r="BK128" s="1117"/>
      <c r="BL128" s="1118"/>
      <c r="BM128" s="1116">
        <v>13.58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0"/>
      <c r="CR128" s="790"/>
      <c r="CS128" s="790"/>
      <c r="CT128" s="790"/>
      <c r="CU128" s="790"/>
      <c r="CV128" s="790"/>
      <c r="CW128" s="790"/>
      <c r="CX128" s="790"/>
      <c r="CY128" s="790"/>
      <c r="CZ128" s="790"/>
      <c r="DA128" s="790"/>
      <c r="DB128" s="790"/>
      <c r="DC128" s="790"/>
      <c r="DD128" s="790"/>
      <c r="DE128" s="790"/>
      <c r="DF128" s="1100"/>
      <c r="DG128" s="1101">
        <v>3791</v>
      </c>
      <c r="DH128" s="1102"/>
      <c r="DI128" s="1102"/>
      <c r="DJ128" s="1102"/>
      <c r="DK128" s="1102"/>
      <c r="DL128" s="1102">
        <v>2783</v>
      </c>
      <c r="DM128" s="1102"/>
      <c r="DN128" s="1102"/>
      <c r="DO128" s="1102"/>
      <c r="DP128" s="1102"/>
      <c r="DQ128" s="1102">
        <v>1921</v>
      </c>
      <c r="DR128" s="1102"/>
      <c r="DS128" s="1102"/>
      <c r="DT128" s="1102"/>
      <c r="DU128" s="1102"/>
      <c r="DV128" s="1103">
        <v>0</v>
      </c>
      <c r="DW128" s="1103"/>
      <c r="DX128" s="1103"/>
      <c r="DY128" s="1103"/>
      <c r="DZ128" s="1104"/>
    </row>
    <row r="129" spans="1:131" s="226"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8191071</v>
      </c>
      <c r="AB129" s="1023"/>
      <c r="AC129" s="1023"/>
      <c r="AD129" s="1023"/>
      <c r="AE129" s="1024"/>
      <c r="AF129" s="1025">
        <v>8343731</v>
      </c>
      <c r="AG129" s="1023"/>
      <c r="AH129" s="1023"/>
      <c r="AI129" s="1023"/>
      <c r="AJ129" s="1024"/>
      <c r="AK129" s="1025">
        <v>8709866</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128</v>
      </c>
      <c r="BG129" s="1131"/>
      <c r="BH129" s="1131"/>
      <c r="BI129" s="1131"/>
      <c r="BJ129" s="1131"/>
      <c r="BK129" s="1131"/>
      <c r="BL129" s="1132"/>
      <c r="BM129" s="1130">
        <v>18.579999999999998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1319471</v>
      </c>
      <c r="AB130" s="1023"/>
      <c r="AC130" s="1023"/>
      <c r="AD130" s="1023"/>
      <c r="AE130" s="1024"/>
      <c r="AF130" s="1025">
        <v>1291163</v>
      </c>
      <c r="AG130" s="1023"/>
      <c r="AH130" s="1023"/>
      <c r="AI130" s="1023"/>
      <c r="AJ130" s="1024"/>
      <c r="AK130" s="1025">
        <v>1283238</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7.6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6871600</v>
      </c>
      <c r="AB131" s="1050"/>
      <c r="AC131" s="1050"/>
      <c r="AD131" s="1050"/>
      <c r="AE131" s="1051"/>
      <c r="AF131" s="1049">
        <v>7052568</v>
      </c>
      <c r="AG131" s="1050"/>
      <c r="AH131" s="1050"/>
      <c r="AI131" s="1050"/>
      <c r="AJ131" s="1051"/>
      <c r="AK131" s="1049">
        <v>7426628</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8.7181005880000004</v>
      </c>
      <c r="AB132" s="1161"/>
      <c r="AC132" s="1161"/>
      <c r="AD132" s="1161"/>
      <c r="AE132" s="1162"/>
      <c r="AF132" s="1163">
        <v>7.3308190719999997</v>
      </c>
      <c r="AG132" s="1161"/>
      <c r="AH132" s="1161"/>
      <c r="AI132" s="1161"/>
      <c r="AJ132" s="1162"/>
      <c r="AK132" s="1163">
        <v>6.9465577109999996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9</v>
      </c>
      <c r="AB133" s="1144"/>
      <c r="AC133" s="1144"/>
      <c r="AD133" s="1144"/>
      <c r="AE133" s="1145"/>
      <c r="AF133" s="1143">
        <v>8.1999999999999993</v>
      </c>
      <c r="AG133" s="1144"/>
      <c r="AH133" s="1144"/>
      <c r="AI133" s="1144"/>
      <c r="AJ133" s="1145"/>
      <c r="AK133" s="1143">
        <v>7.6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cZrAAGu5JZlwAFdZIbjYKn5M2awycjw5XNX+PWoRIT0DJQxFH7TredqGPNyfDXXunimEs3MDqvqMvuz8+dnkg==" saltValue="p9VFkVnoxoKYfYlUadEl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pageMargins left="0" right="0" top="0.39370078740157483" bottom="0.39370078740157483" header="0.19685039370078741" footer="0.19685039370078741"/>
  <pageSetup paperSize="9" scale="45"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0JG9KM0Z5xcfGOEvC58D8ok4OnEwzfSMQYwNJn041+PpVc+yxybN/3G636Nribjto2V7TXnUi1oJ6aAkYn/uw==" saltValue="UMIo9EKWuu1txyNT3tayG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517</v>
      </c>
      <c r="AL9" s="1181"/>
      <c r="AM9" s="1181"/>
      <c r="AN9" s="1182"/>
      <c r="AO9" s="277">
        <v>2062744</v>
      </c>
      <c r="AP9" s="277">
        <v>67046</v>
      </c>
      <c r="AQ9" s="278">
        <v>87308</v>
      </c>
      <c r="AR9" s="279">
        <v>-23.2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518</v>
      </c>
      <c r="AL10" s="1181"/>
      <c r="AM10" s="1181"/>
      <c r="AN10" s="1182"/>
      <c r="AO10" s="280">
        <v>411079</v>
      </c>
      <c r="AP10" s="280">
        <v>13361</v>
      </c>
      <c r="AQ10" s="281">
        <v>7758</v>
      </c>
      <c r="AR10" s="282">
        <v>72.2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519</v>
      </c>
      <c r="AL11" s="1181"/>
      <c r="AM11" s="1181"/>
      <c r="AN11" s="1182"/>
      <c r="AO11" s="280">
        <v>32581</v>
      </c>
      <c r="AP11" s="280">
        <v>1059</v>
      </c>
      <c r="AQ11" s="281">
        <v>2064</v>
      </c>
      <c r="AR11" s="282">
        <v>-48.7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521</v>
      </c>
      <c r="AP12" s="280" t="s">
        <v>521</v>
      </c>
      <c r="AQ12" s="281">
        <v>9</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522</v>
      </c>
      <c r="AL13" s="1181"/>
      <c r="AM13" s="1181"/>
      <c r="AN13" s="1182"/>
      <c r="AO13" s="280">
        <v>118950</v>
      </c>
      <c r="AP13" s="280">
        <v>3866</v>
      </c>
      <c r="AQ13" s="281">
        <v>2858</v>
      </c>
      <c r="AR13" s="282">
        <v>35.299999999999997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523</v>
      </c>
      <c r="AL14" s="1181"/>
      <c r="AM14" s="1181"/>
      <c r="AN14" s="1182"/>
      <c r="AO14" s="280">
        <v>51008</v>
      </c>
      <c r="AP14" s="280">
        <v>1658</v>
      </c>
      <c r="AQ14" s="281">
        <v>1616</v>
      </c>
      <c r="AR14" s="282">
        <v>2.6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524</v>
      </c>
      <c r="AL15" s="1184"/>
      <c r="AM15" s="1184"/>
      <c r="AN15" s="1185"/>
      <c r="AO15" s="280">
        <v>-140150</v>
      </c>
      <c r="AP15" s="280">
        <v>-4555</v>
      </c>
      <c r="AQ15" s="281">
        <v>-6164</v>
      </c>
      <c r="AR15" s="282">
        <v>-26.1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2536212</v>
      </c>
      <c r="AP16" s="280">
        <v>82436</v>
      </c>
      <c r="AQ16" s="281">
        <v>95448</v>
      </c>
      <c r="AR16" s="282">
        <v>-13.6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529</v>
      </c>
      <c r="AL21" s="1187"/>
      <c r="AM21" s="1187"/>
      <c r="AN21" s="1188"/>
      <c r="AO21" s="293">
        <v>6.76</v>
      </c>
      <c r="AP21" s="294">
        <v>8.85</v>
      </c>
      <c r="AQ21" s="295">
        <v>-2.09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530</v>
      </c>
      <c r="AL22" s="1187"/>
      <c r="AM22" s="1187"/>
      <c r="AN22" s="1188"/>
      <c r="AO22" s="298">
        <v>96.9</v>
      </c>
      <c r="AP22" s="299">
        <v>97.5</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534</v>
      </c>
      <c r="AL32" s="1195"/>
      <c r="AM32" s="1195"/>
      <c r="AN32" s="1196"/>
      <c r="AO32" s="308">
        <v>1319886</v>
      </c>
      <c r="AP32" s="308">
        <v>42901</v>
      </c>
      <c r="AQ32" s="309">
        <v>54035</v>
      </c>
      <c r="AR32" s="310">
        <v>-20.6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535</v>
      </c>
      <c r="AL33" s="1195"/>
      <c r="AM33" s="1195"/>
      <c r="AN33" s="1196"/>
      <c r="AO33" s="308" t="s">
        <v>521</v>
      </c>
      <c r="AP33" s="308" t="s">
        <v>521</v>
      </c>
      <c r="AQ33" s="309" t="s">
        <v>521</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536</v>
      </c>
      <c r="AL34" s="1195"/>
      <c r="AM34" s="1195"/>
      <c r="AN34" s="1196"/>
      <c r="AO34" s="308" t="s">
        <v>521</v>
      </c>
      <c r="AP34" s="308" t="s">
        <v>521</v>
      </c>
      <c r="AQ34" s="309">
        <v>20</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537</v>
      </c>
      <c r="AL35" s="1195"/>
      <c r="AM35" s="1195"/>
      <c r="AN35" s="1196"/>
      <c r="AO35" s="308">
        <v>427138</v>
      </c>
      <c r="AP35" s="308">
        <v>13883</v>
      </c>
      <c r="AQ35" s="309">
        <v>18791</v>
      </c>
      <c r="AR35" s="310">
        <v>-26.1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538</v>
      </c>
      <c r="AL36" s="1195"/>
      <c r="AM36" s="1195"/>
      <c r="AN36" s="1196"/>
      <c r="AO36" s="308">
        <v>78154</v>
      </c>
      <c r="AP36" s="308">
        <v>2540</v>
      </c>
      <c r="AQ36" s="309">
        <v>2664</v>
      </c>
      <c r="AR36" s="310">
        <v>-4.7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539</v>
      </c>
      <c r="AL37" s="1195"/>
      <c r="AM37" s="1195"/>
      <c r="AN37" s="1196"/>
      <c r="AO37" s="308">
        <v>11563</v>
      </c>
      <c r="AP37" s="308">
        <v>376</v>
      </c>
      <c r="AQ37" s="309">
        <v>620</v>
      </c>
      <c r="AR37" s="310">
        <v>-39.4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540</v>
      </c>
      <c r="AL38" s="1198"/>
      <c r="AM38" s="1198"/>
      <c r="AN38" s="1199"/>
      <c r="AO38" s="311" t="s">
        <v>521</v>
      </c>
      <c r="AP38" s="311" t="s">
        <v>521</v>
      </c>
      <c r="AQ38" s="312">
        <v>2</v>
      </c>
      <c r="AR38" s="300" t="s">
        <v>521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541</v>
      </c>
      <c r="AL39" s="1198"/>
      <c r="AM39" s="1198"/>
      <c r="AN39" s="1199"/>
      <c r="AO39" s="308">
        <v>-37608</v>
      </c>
      <c r="AP39" s="308">
        <v>-1222</v>
      </c>
      <c r="AQ39" s="309">
        <v>-4196</v>
      </c>
      <c r="AR39" s="310">
        <v>-70.900000000000006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542</v>
      </c>
      <c r="AL40" s="1195"/>
      <c r="AM40" s="1195"/>
      <c r="AN40" s="1196"/>
      <c r="AO40" s="308">
        <v>-1283238</v>
      </c>
      <c r="AP40" s="308">
        <v>-41710</v>
      </c>
      <c r="AQ40" s="309">
        <v>-50476</v>
      </c>
      <c r="AR40" s="310">
        <v>-17.399999999999999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515895</v>
      </c>
      <c r="AP41" s="308">
        <v>16768</v>
      </c>
      <c r="AQ41" s="309">
        <v>21460</v>
      </c>
      <c r="AR41" s="310">
        <v>-21.9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512</v>
      </c>
      <c r="AN49" s="1191" t="s">
        <v>546</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2289015</v>
      </c>
      <c r="AN51" s="330">
        <v>74280</v>
      </c>
      <c r="AO51" s="331">
        <v>126</v>
      </c>
      <c r="AP51" s="332">
        <v>68468</v>
      </c>
      <c r="AQ51" s="333">
        <v>3.9</v>
      </c>
      <c r="AR51" s="334">
        <v>122.1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1793110</v>
      </c>
      <c r="AN52" s="338">
        <v>58188</v>
      </c>
      <c r="AO52" s="339">
        <v>163.1</v>
      </c>
      <c r="AP52" s="340">
        <v>34140</v>
      </c>
      <c r="AQ52" s="341">
        <v>-6.4</v>
      </c>
      <c r="AR52" s="342">
        <v>169.5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4876168</v>
      </c>
      <c r="AN53" s="330">
        <v>157815</v>
      </c>
      <c r="AO53" s="331">
        <v>112.5</v>
      </c>
      <c r="AP53" s="332">
        <v>69729</v>
      </c>
      <c r="AQ53" s="333">
        <v>1.8</v>
      </c>
      <c r="AR53" s="334">
        <v>110.7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3960034</v>
      </c>
      <c r="AN54" s="338">
        <v>128165</v>
      </c>
      <c r="AO54" s="339">
        <v>120.3</v>
      </c>
      <c r="AP54" s="340">
        <v>38908</v>
      </c>
      <c r="AQ54" s="341">
        <v>14</v>
      </c>
      <c r="AR54" s="342">
        <v>106.3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3880680</v>
      </c>
      <c r="AN55" s="330">
        <v>125143</v>
      </c>
      <c r="AO55" s="331">
        <v>-20.7</v>
      </c>
      <c r="AP55" s="332">
        <v>74581</v>
      </c>
      <c r="AQ55" s="333">
        <v>7</v>
      </c>
      <c r="AR55" s="334">
        <v>-27.7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3037225</v>
      </c>
      <c r="AN56" s="338">
        <v>97943</v>
      </c>
      <c r="AO56" s="339">
        <v>-23.6</v>
      </c>
      <c r="AP56" s="340">
        <v>41563</v>
      </c>
      <c r="AQ56" s="341">
        <v>6.8</v>
      </c>
      <c r="AR56" s="342">
        <v>-30.4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2434493</v>
      </c>
      <c r="AN57" s="330">
        <v>78588</v>
      </c>
      <c r="AO57" s="331">
        <v>-37.200000000000003</v>
      </c>
      <c r="AP57" s="332">
        <v>76347</v>
      </c>
      <c r="AQ57" s="333">
        <v>2.4</v>
      </c>
      <c r="AR57" s="334">
        <v>-39.6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1318953</v>
      </c>
      <c r="AN58" s="338">
        <v>42577</v>
      </c>
      <c r="AO58" s="339">
        <v>-56.5</v>
      </c>
      <c r="AP58" s="340">
        <v>41762</v>
      </c>
      <c r="AQ58" s="341">
        <v>0.5</v>
      </c>
      <c r="AR58" s="342">
        <v>-57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2577269</v>
      </c>
      <c r="AN59" s="330">
        <v>83770</v>
      </c>
      <c r="AO59" s="331">
        <v>6.6</v>
      </c>
      <c r="AP59" s="332">
        <v>69604</v>
      </c>
      <c r="AQ59" s="333">
        <v>-8.8000000000000007</v>
      </c>
      <c r="AR59" s="334">
        <v>15.4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1922948</v>
      </c>
      <c r="AN60" s="338">
        <v>62502</v>
      </c>
      <c r="AO60" s="339">
        <v>46.8</v>
      </c>
      <c r="AP60" s="340">
        <v>36247</v>
      </c>
      <c r="AQ60" s="341">
        <v>-13.2</v>
      </c>
      <c r="AR60" s="342">
        <v>60</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3211525</v>
      </c>
      <c r="AN61" s="345">
        <v>103919</v>
      </c>
      <c r="AO61" s="346">
        <v>37.4</v>
      </c>
      <c r="AP61" s="347">
        <v>71746</v>
      </c>
      <c r="AQ61" s="348">
        <v>1.3</v>
      </c>
      <c r="AR61" s="334">
        <v>36.1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2406454</v>
      </c>
      <c r="AN62" s="338">
        <v>77875</v>
      </c>
      <c r="AO62" s="339">
        <v>50</v>
      </c>
      <c r="AP62" s="340">
        <v>38524</v>
      </c>
      <c r="AQ62" s="341">
        <v>0.3</v>
      </c>
      <c r="AR62" s="342">
        <v>49.7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4hpn3P8jdou0qZFy4iQapReLmbNjOr8RTy7pfNXgz1QAgp2wEbDEQ2ES8nnO5UCZubl5NHDDkqK3K0veE0yaTQ==" saltValue="jXJp4oohV7FoZCQ/9lDR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3NmgTBmdQ6CA+KK3n56TzPos+5iRm2HQoN0YVBOB00B7r921Ufp/Y8I8CucaTzDX+ZeD3vX/hiPKOIEYkrO9gA==" saltValue="LM1IkyxPAnJYGahGZeZVx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yciNjjuz7qhRkBRKGXhh+Jq49xdNjlXrntyBSYBbHikRbNtXkKQ6DdDPh7fSLNkUTLUZTkQc9My4mcl/70kTOw==" saltValue="rPhmBYK+iTD9y7SZTLl69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3" t="s">
        <v>3</v>
      </c>
      <c r="D47" s="1203"/>
      <c r="E47" s="1204"/>
      <c r="F47" s="11">
        <v>38.020000000000003</v>
      </c>
      <c r="G47" s="12">
        <v>35.44</v>
      </c>
      <c r="H47" s="12">
        <v>31.66</v>
      </c>
      <c r="I47" s="12">
        <v>33.369999999999997</v>
      </c>
      <c r="J47" s="13">
        <v>34.96</v>
      </c>
    </row>
    <row r="48" spans="2:10" ht="57.75" customHeight="1">
      <c r="B48" s="14"/>
      <c r="C48" s="1205" t="s">
        <v>4</v>
      </c>
      <c r="D48" s="1205"/>
      <c r="E48" s="1206"/>
      <c r="F48" s="15">
        <v>12.51</v>
      </c>
      <c r="G48" s="16">
        <v>9.9499999999999993</v>
      </c>
      <c r="H48" s="16">
        <v>15.16</v>
      </c>
      <c r="I48" s="16">
        <v>16.39</v>
      </c>
      <c r="J48" s="17">
        <v>14.85</v>
      </c>
    </row>
    <row r="49" spans="2:10" ht="57.75" customHeight="1" thickBot="1">
      <c r="B49" s="18"/>
      <c r="C49" s="1207" t="s">
        <v>5</v>
      </c>
      <c r="D49" s="1207"/>
      <c r="E49" s="1208"/>
      <c r="F49" s="19">
        <v>0.47</v>
      </c>
      <c r="G49" s="20" t="s">
        <v>567</v>
      </c>
      <c r="H49" s="20">
        <v>1.23</v>
      </c>
      <c r="I49" s="20">
        <v>3.79</v>
      </c>
      <c r="J49" s="21">
        <v>2.14</v>
      </c>
    </row>
    <row r="50" spans="2:10"/>
  </sheetData>
  <sheetProtection algorithmName="SHA-512" hashValue="Y0mAMsyqptN7/rLkvc8ooCdldPzxMbghASs9OBZ2isxJeeaYkAPIWNNxfc1jjASkiztrvwEacdIqP6P4pHXyog==" saltValue="QoVvnZyhTXb5eOjKEMlTR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藤巻  正太</cp:lastModifiedBy>
  <cp:lastPrinted>2023-03-20T02:47:02Z</cp:lastPrinted>
  <dcterms:created xsi:type="dcterms:W3CDTF">2023-02-20T05:11:56Z</dcterms:created>
  <dcterms:modified xsi:type="dcterms:W3CDTF">2023-10-10T07:30:53Z</dcterms:modified>
  <cp:category/>
</cp:coreProperties>
</file>